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65" windowWidth="28305" windowHeight="12480" tabRatio="608" activeTab="2"/>
  </bookViews>
  <sheets>
    <sheet name="Титул" sheetId="1" r:id="rId1"/>
    <sheet name="КУГ" sheetId="2" r:id="rId2"/>
    <sheet name="План" sheetId="3" r:id="rId3"/>
    <sheet name="кабинеты" sheetId="4" r:id="rId4"/>
    <sheet name="подписи" sheetId="5" r:id="rId5"/>
  </sheets>
  <definedNames>
    <definedName name="_xlnm.Print_Area" localSheetId="3">'кабинеты'!$A$1:$K$36</definedName>
    <definedName name="_xlnm.Print_Area" localSheetId="4">'подписи'!$A$1:$L$14</definedName>
  </definedNames>
  <calcPr fullCalcOnLoad="1"/>
</workbook>
</file>

<file path=xl/sharedStrings.xml><?xml version="1.0" encoding="utf-8"?>
<sst xmlns="http://schemas.openxmlformats.org/spreadsheetml/2006/main" count="609" uniqueCount="372">
  <si>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</si>
  <si>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</si>
  <si>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</si>
  <si>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</si>
  <si>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</si>
  <si>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</si>
  <si>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</si>
  <si>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</si>
  <si>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</si>
  <si>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</si>
  <si>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</si>
  <si>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</si>
  <si>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</si>
  <si>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</si>
  <si>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</si>
  <si>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</si>
  <si>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</si>
  <si>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</si>
  <si>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</si>
  <si>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</si>
  <si>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</si>
  <si>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</si>
  <si>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</si>
  <si>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</si>
  <si>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</si>
  <si>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</si>
  <si>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</si>
  <si>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</si>
  <si>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</si>
  <si>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</si>
  <si>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</si>
  <si>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</si>
  <si>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</si>
  <si>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</si>
  <si>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</si>
  <si>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</si>
  <si>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</si>
  <si>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</si>
  <si>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</si>
  <si>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</si>
  <si>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</si>
  <si>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</si>
  <si>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</si>
  <si>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</si>
  <si>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</si>
  <si>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</si>
  <si>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</si>
  <si>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</si>
  <si>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</si>
  <si>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</si>
  <si>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</si>
  <si>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</si>
  <si>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</si>
  <si>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</si>
  <si>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</si>
  <si>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</si>
  <si>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</si>
  <si>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</si>
  <si>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</si>
  <si>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</si>
  <si>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</si>
  <si>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</si>
  <si>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</si>
  <si>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</si>
  <si>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</si>
  <si>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</si>
  <si>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</si>
  <si>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</si>
  <si>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</si>
  <si>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</si>
  <si>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</si>
  <si>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</si>
  <si>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</si>
  <si>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</si>
  <si>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</si>
  <si>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</si>
  <si>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</si>
  <si>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</si>
  <si>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</si>
  <si>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</si>
  <si>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</si>
  <si>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</si>
  <si>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</si>
  <si>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</si>
  <si>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</si>
  <si>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</si>
  <si>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</si>
  <si>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</si>
  <si>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</si>
  <si>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</si>
  <si>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</si>
  <si>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</si>
  <si>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</si>
  <si>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</si>
  <si>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</si>
  <si>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</si>
  <si>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</si>
  <si>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</si>
  <si>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</si>
  <si>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</si>
  <si>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</si>
  <si>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</si>
  <si>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</si>
  <si>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Согласовано:</t>
  </si>
  <si>
    <t xml:space="preserve">2. Сводные данные по бюджету времени
(в неделях)
</t>
  </si>
  <si>
    <t>1. Календарный учебный график</t>
  </si>
  <si>
    <t xml:space="preserve">1. Выпускная квалификационная работа </t>
  </si>
  <si>
    <t>К.00</t>
  </si>
  <si>
    <t>-</t>
  </si>
  <si>
    <t>Курс</t>
  </si>
  <si>
    <t>Обязательная часть учебных циклов ППССЗ</t>
  </si>
  <si>
    <t>ПП.01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</si>
  <si>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</si>
  <si>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</si>
  <si>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</si>
  <si>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</si>
  <si>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</si>
  <si>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>МП</t>
  </si>
  <si>
    <t>4 нед.</t>
  </si>
  <si>
    <t>2 нед.</t>
  </si>
  <si>
    <t>Русский язык и культура речи</t>
  </si>
  <si>
    <t>ОГСЭ.05</t>
  </si>
  <si>
    <t>ПМ.1.ЭК</t>
  </si>
  <si>
    <t>Экзамен квалификационный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</si>
  <si>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</si>
  <si>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</si>
  <si>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</si>
  <si>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</si>
  <si>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</si>
  <si>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</si>
  <si>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</si>
  <si>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</si>
  <si>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</si>
  <si>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</si>
  <si>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</si>
  <si>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</si>
  <si>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Иностранного языка</t>
  </si>
  <si>
    <t>4.</t>
  </si>
  <si>
    <t>ОГСЭ.06</t>
  </si>
  <si>
    <t>Основы социологии и политологии</t>
  </si>
  <si>
    <t>ОГСЭ.07</t>
  </si>
  <si>
    <t>Математика</t>
  </si>
  <si>
    <t>Экономика организации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</si>
  <si>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</si>
  <si>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</si>
  <si>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</si>
  <si>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</si>
  <si>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Математики</t>
  </si>
  <si>
    <t>Экономики организации</t>
  </si>
  <si>
    <t>7.</t>
  </si>
  <si>
    <t>8.</t>
  </si>
  <si>
    <t>9.</t>
  </si>
  <si>
    <t>10.</t>
  </si>
  <si>
    <t>11.</t>
  </si>
  <si>
    <t>12.</t>
  </si>
  <si>
    <t>Лаборатории</t>
  </si>
  <si>
    <t>Библиотека, читальный зал с выходом в сеть Интернет</t>
  </si>
  <si>
    <t>13.</t>
  </si>
  <si>
    <t>Место для стрельбы</t>
  </si>
  <si>
    <t>4 нед</t>
  </si>
  <si>
    <t>1 курс</t>
  </si>
  <si>
    <t>3 курс</t>
  </si>
  <si>
    <t>Информатика</t>
  </si>
  <si>
    <t>Геометрическая оптика</t>
  </si>
  <si>
    <t>Основы физиологической оптики</t>
  </si>
  <si>
    <t>Анатомия и физиология человека</t>
  </si>
  <si>
    <t>Основы технического черчения</t>
  </si>
  <si>
    <t>Теория и расчет оптических систем</t>
  </si>
  <si>
    <t>Принципы оптической коррекции зрения</t>
  </si>
  <si>
    <t>Современные технологии изготовления очковых линз и оправ</t>
  </si>
  <si>
    <t>МДК.01.02</t>
  </si>
  <si>
    <t>Технология изготовления контактных линз</t>
  </si>
  <si>
    <t>МДК.01.03</t>
  </si>
  <si>
    <t>УП.01</t>
  </si>
  <si>
    <t>3 нед</t>
  </si>
  <si>
    <t>Изготовление, контроль и ремонт средств коррекции зрения</t>
  </si>
  <si>
    <t>Современные технологии изготовления очков и средств сложной коррекции зрения</t>
  </si>
  <si>
    <t>Участие в консультативной деятельности при подборе и реализации средств коррекции зрения</t>
  </si>
  <si>
    <t>Клиническая офтальмология и офтальмологическая диагностика</t>
  </si>
  <si>
    <t>Участие в коммуникационно-маркетинговой деятельности при подборе и реализации средств коррекции зрения</t>
  </si>
  <si>
    <t>Маркетинг оптического салона</t>
  </si>
  <si>
    <t>МДК.03.02</t>
  </si>
  <si>
    <t>Коммуникации с потребителями средств коррекции зрения</t>
  </si>
  <si>
    <t>МДК.03.03</t>
  </si>
  <si>
    <t>Современный рынок средств коррекции зрения</t>
  </si>
  <si>
    <t>УП.04</t>
  </si>
  <si>
    <t>Логика</t>
  </si>
  <si>
    <t>ОГСЭ.08</t>
  </si>
  <si>
    <t>144/-</t>
  </si>
  <si>
    <t>УП.03</t>
  </si>
  <si>
    <t>УП.00</t>
  </si>
  <si>
    <t>Истории и основ философии</t>
  </si>
  <si>
    <t>Информатики</t>
  </si>
  <si>
    <t>Геометрической оптики</t>
  </si>
  <si>
    <t>Основ физиологической оптики</t>
  </si>
  <si>
    <t>Анатомии и физиологии человека</t>
  </si>
  <si>
    <t>Основ технического черчения</t>
  </si>
  <si>
    <t>Теории и расчета оптических систем</t>
  </si>
  <si>
    <t>Принципов оптической коррекции зрения</t>
  </si>
  <si>
    <t>Маркетинга оптического салона</t>
  </si>
  <si>
    <t>Безопасности жизнедеятельности</t>
  </si>
  <si>
    <t>Технологий изготовления очковых линз и оправ</t>
  </si>
  <si>
    <t>Технологий изготовления контактных линз</t>
  </si>
  <si>
    <t>Технологий изготовления очков и средств сложной коррекции зрения</t>
  </si>
  <si>
    <t>Офтальмодиагностических приборов</t>
  </si>
  <si>
    <t>Клинической офтальмологии и диагностики</t>
  </si>
  <si>
    <t>Расчета оптических систем</t>
  </si>
  <si>
    <t>Мастерские</t>
  </si>
  <si>
    <t>Технологии изготовления и ремонта очков</t>
  </si>
  <si>
    <t>Профессиональное образовательное частное учреждение "Колледж инновационных технологий и сервиса "Галактика"</t>
  </si>
  <si>
    <t>Негосударственное образовательное частное учреждение дополнительного профессионального образования</t>
  </si>
  <si>
    <t>«Академия медицинской оптики и оптометрии»</t>
  </si>
  <si>
    <t>4 курс</t>
  </si>
  <si>
    <t>Русский язык</t>
  </si>
  <si>
    <t>Литература</t>
  </si>
  <si>
    <t>Физическая культура</t>
  </si>
  <si>
    <t>1,2*</t>
  </si>
  <si>
    <t>Астрономия</t>
  </si>
  <si>
    <t>Всего часов обучения по учебным циклам ППССЗ</t>
  </si>
  <si>
    <t>Н.А. Дударевич</t>
  </si>
  <si>
    <t>ПП.00</t>
  </si>
  <si>
    <t>ОП.10</t>
  </si>
  <si>
    <t>Офтальмодиагностические приборы</t>
  </si>
  <si>
    <t xml:space="preserve">Выполнение работ по профессии 18216 "Сборщик очков"
</t>
  </si>
  <si>
    <t>5 курс</t>
  </si>
  <si>
    <t>6 нед.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</si>
  <si>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</si>
  <si>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</si>
  <si>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</si>
  <si>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</si>
  <si>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</si>
  <si>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</si>
  <si>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</si>
  <si>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</si>
  <si>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</si>
  <si>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Ко-во контрольных работ</t>
  </si>
  <si>
    <t>всего по дисциплине</t>
  </si>
  <si>
    <t>в т.ч. итоговых письменных классных</t>
  </si>
  <si>
    <t>курсовая  работа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</si>
  <si>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</si>
  <si>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</si>
  <si>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</si>
  <si>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</si>
  <si>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</si>
  <si>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Государственная итоговая аттестация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</si>
  <si>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</si>
  <si>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</si>
  <si>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</si>
  <si>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 xml:space="preserve">1 
семестр </t>
  </si>
  <si>
    <t xml:space="preserve">2
семестр
  </t>
  </si>
  <si>
    <t xml:space="preserve">6
семестр
 </t>
  </si>
  <si>
    <t xml:space="preserve">7
семестр
</t>
  </si>
  <si>
    <t xml:space="preserve">8
семестр
 </t>
  </si>
  <si>
    <t xml:space="preserve">9
семестр
</t>
  </si>
  <si>
    <t xml:space="preserve">10
семестр
 </t>
  </si>
  <si>
    <t>4+1КР</t>
  </si>
  <si>
    <t>Зав.учебным отделом</t>
  </si>
  <si>
    <t>М.А. Щуплова</t>
  </si>
  <si>
    <t>4(3к)</t>
  </si>
  <si>
    <t>6(1к)</t>
  </si>
  <si>
    <t>4 (2к)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</si>
  <si>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</si>
  <si>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</si>
  <si>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СОГЛАСОВАНО:</t>
  </si>
  <si>
    <t>УТВЕРЖДАЮ:</t>
  </si>
  <si>
    <t>Директор КИТиС "Галактика"</t>
  </si>
  <si>
    <t>____________Т.В. Порученкова</t>
  </si>
  <si>
    <t>____________А.В. Рош</t>
  </si>
  <si>
    <t xml:space="preserve">УЧЕБНЫЙ ПЛАН </t>
  </si>
  <si>
    <t xml:space="preserve">31.02.04 Медицинская оптика </t>
  </si>
  <si>
    <t>Квалификация - Медицинский оптик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</si>
  <si>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11 августа 2014 г. № 971</t>
    </r>
  </si>
  <si>
    <t>Профиль профессионального образования - технический</t>
  </si>
  <si>
    <t>Форма обучения - заочная</t>
  </si>
  <si>
    <t>дифференцированный зачет</t>
  </si>
  <si>
    <t>Перечень циклов, дисциплин, профессиональных модулей, МДК, практик</t>
  </si>
  <si>
    <t>другие</t>
  </si>
  <si>
    <t>в т.ч. обзорно-установочные занятия</t>
  </si>
  <si>
    <t>контрольные работы, шт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</si>
  <si>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</si>
  <si>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</si>
  <si>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</si>
  <si>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</si>
  <si>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</si>
  <si>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</si>
  <si>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</si>
  <si>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ОУП. 04</t>
  </si>
  <si>
    <t>ОУП. 05</t>
  </si>
  <si>
    <t>История (У)</t>
  </si>
  <si>
    <t>ОУП. 06</t>
  </si>
  <si>
    <t>ОУП. 07</t>
  </si>
  <si>
    <t xml:space="preserve">Основы  безопасности и жизнедеятельности 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</si>
  <si>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</si>
  <si>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</si>
  <si>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</si>
  <si>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</si>
  <si>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</si>
  <si>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</si>
  <si>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</si>
  <si>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</si>
  <si>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ДУП</t>
  </si>
  <si>
    <t>Дополнительные учебные предметы</t>
  </si>
  <si>
    <t>ДУП.01</t>
  </si>
  <si>
    <t xml:space="preserve">Иностранный язык </t>
  </si>
  <si>
    <t xml:space="preserve">Математика </t>
  </si>
  <si>
    <t>Физика (У)</t>
  </si>
  <si>
    <t>Практические основы профессиональной деятельности</t>
  </si>
  <si>
    <t>Информатика (У)</t>
  </si>
  <si>
    <t>ПП.03</t>
  </si>
  <si>
    <t>1 нед</t>
  </si>
  <si>
    <t>Самостоятельная работа студентов</t>
  </si>
  <si>
    <t>Лабораторно - экзаменационная сессия</t>
  </si>
  <si>
    <t xml:space="preserve">Заместитель директор колледжа </t>
  </si>
  <si>
    <t xml:space="preserve">               Должность                                                    (Подпись)                                           (ФИО)</t>
  </si>
  <si>
    <t>Директор АНО «АМОиО»</t>
  </si>
  <si>
    <t xml:space="preserve">        "___"___________2021 г.</t>
  </si>
  <si>
    <t>по программе углубленной подготовки</t>
  </si>
  <si>
    <t>Год начала подготовки  - 2021</t>
  </si>
  <si>
    <t>Психология общения</t>
  </si>
  <si>
    <t>ЕН.03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</si>
  <si>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</si>
  <si>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</si>
  <si>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Фармакотерапия в офтальмологии</t>
  </si>
  <si>
    <t>Управление персоналом</t>
  </si>
  <si>
    <t>ОП.11</t>
  </si>
  <si>
    <t>ОП.12</t>
  </si>
  <si>
    <t>Подбор средств коррекции зрения</t>
  </si>
  <si>
    <t>Экзамен по модулю</t>
  </si>
  <si>
    <t>ПМ.05</t>
  </si>
  <si>
    <t>Диагностика аномалий рефракций и исследование базовых зрительных функций</t>
  </si>
  <si>
    <t>МДК.05.01</t>
  </si>
  <si>
    <t>Глазные болезни и их диагностика</t>
  </si>
  <si>
    <t>МДК.05.02</t>
  </si>
  <si>
    <t>Современные офтальмодиагностические приборы</t>
  </si>
  <si>
    <t>УП.05</t>
  </si>
  <si>
    <t>ПП.05</t>
  </si>
  <si>
    <t>ПМ.05.ЭК</t>
  </si>
  <si>
    <t>ПМ.06</t>
  </si>
  <si>
    <t>МДК.06.01</t>
  </si>
  <si>
    <t>УП.06</t>
  </si>
  <si>
    <t>ПП.06</t>
  </si>
  <si>
    <t>ПМ.06.ЭК</t>
  </si>
  <si>
    <t>Последовательность и распределение обязательной нагрузки по курсам и скеместрам                                                                                                                                                                                                          (час, в семестр)</t>
  </si>
  <si>
    <t>3нед</t>
  </si>
  <si>
    <t>Лабораторно-экзаменационная скссия</t>
  </si>
  <si>
    <t>Подготовка к государствен
ной итоговой аттестации</t>
  </si>
  <si>
    <t>288/-</t>
  </si>
  <si>
    <t>3+1КР</t>
  </si>
  <si>
    <t>36/144</t>
  </si>
  <si>
    <t>40(3к)</t>
  </si>
  <si>
    <t>50(3к)</t>
  </si>
  <si>
    <t xml:space="preserve">1 
семестр  </t>
  </si>
  <si>
    <t xml:space="preserve">3 
семестр
</t>
  </si>
  <si>
    <t xml:space="preserve">4
семестр
 </t>
  </si>
  <si>
    <t xml:space="preserve">5
семестр
</t>
  </si>
  <si>
    <t>1*</t>
  </si>
  <si>
    <t>2**</t>
  </si>
  <si>
    <t>2***</t>
  </si>
  <si>
    <t>4</t>
  </si>
  <si>
    <t>8</t>
  </si>
  <si>
    <t>экзаменов - 20</t>
  </si>
  <si>
    <t>зачетов - 40 (3к)</t>
  </si>
  <si>
    <t>контрольных/курсовых работ - 43/2</t>
  </si>
  <si>
    <t>4, 5, 7, 8, 10</t>
  </si>
  <si>
    <t>6, 8, 9, 10</t>
  </si>
  <si>
    <t>Фармакотерапии в офтальмологии</t>
  </si>
  <si>
    <t>Основ латинского языка с медицинской терминологией</t>
  </si>
  <si>
    <t>15.</t>
  </si>
  <si>
    <t>14.</t>
  </si>
  <si>
    <t>Н.В. Юриковская</t>
  </si>
  <si>
    <t>на базе среднего общего образования</t>
  </si>
  <si>
    <t>Нормативный срок обучения - 4 года 10 месяцев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</si>
</sst>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926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7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15" xfId="0" applyNumberFormat="1" applyFont="1" applyFill="1" applyBorder="1" applyAlignment="1" applyProtection="1">
      <alignment horizontal="center" vertical="center" textRotation="90"/>
      <protection/>
    </xf>
    <xf numFmtId="0" fontId="9" fillId="0" borderId="16" xfId="0" applyNumberFormat="1" applyFont="1" applyFill="1" applyBorder="1" applyAlignment="1" applyProtection="1">
      <alignment horizontal="center" vertical="center" textRotation="90"/>
      <protection/>
    </xf>
    <xf numFmtId="0" fontId="9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1" fillId="0" borderId="0" xfId="53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75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74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75" fillId="32" borderId="24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left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74" fillId="0" borderId="25" xfId="0" applyNumberFormat="1" applyFont="1" applyFill="1" applyBorder="1" applyAlignment="1" applyProtection="1">
      <alignment horizontal="center" vertical="top"/>
      <protection/>
    </xf>
    <xf numFmtId="0" fontId="12" fillId="32" borderId="20" xfId="0" applyNumberFormat="1" applyFont="1" applyFill="1" applyBorder="1" applyAlignment="1" applyProtection="1">
      <alignment horizontal="left" vertical="top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11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32" borderId="19" xfId="0" applyNumberFormat="1" applyFont="1" applyFill="1" applyBorder="1" applyAlignment="1" applyProtection="1">
      <alignment horizontal="left" vertical="top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74" fillId="0" borderId="13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left" vertical="top"/>
      <protection/>
    </xf>
    <xf numFmtId="0" fontId="11" fillId="32" borderId="25" xfId="0" applyNumberFormat="1" applyFont="1" applyFill="1" applyBorder="1" applyAlignment="1" applyProtection="1">
      <alignment horizontal="center" vertical="top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77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center" vertical="center" textRotation="90"/>
      <protection/>
    </xf>
    <xf numFmtId="0" fontId="19" fillId="0" borderId="25" xfId="0" applyNumberFormat="1" applyFont="1" applyFill="1" applyBorder="1" applyAlignment="1" applyProtection="1">
      <alignment horizontal="center" vertical="center" textRotation="90"/>
      <protection/>
    </xf>
    <xf numFmtId="0" fontId="19" fillId="0" borderId="36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top"/>
      <protection/>
    </xf>
    <xf numFmtId="0" fontId="74" fillId="0" borderId="24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12" fillId="32" borderId="24" xfId="0" applyNumberFormat="1" applyFont="1" applyFill="1" applyBorder="1" applyAlignment="1" applyProtection="1">
      <alignment horizontal="left" vertical="center"/>
      <protection/>
    </xf>
    <xf numFmtId="0" fontId="12" fillId="32" borderId="24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left" vertical="center"/>
      <protection/>
    </xf>
    <xf numFmtId="0" fontId="12" fillId="32" borderId="2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left" wrapText="1"/>
      <protection/>
    </xf>
    <xf numFmtId="1" fontId="12" fillId="32" borderId="41" xfId="0" applyNumberFormat="1" applyFont="1" applyFill="1" applyBorder="1" applyAlignment="1" applyProtection="1">
      <alignment horizont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0" fontId="17" fillId="32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vertical="top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39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textRotation="90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" fontId="12" fillId="0" borderId="41" xfId="0" applyNumberFormat="1" applyFont="1" applyFill="1" applyBorder="1" applyAlignment="1" applyProtection="1">
      <alignment horizontal="center" wrapText="1"/>
      <protection/>
    </xf>
    <xf numFmtId="1" fontId="12" fillId="0" borderId="20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75" fillId="0" borderId="24" xfId="0" applyNumberFormat="1" applyFont="1" applyFill="1" applyBorder="1" applyAlignment="1" applyProtection="1">
      <alignment horizontal="center" vertical="top"/>
      <protection/>
    </xf>
    <xf numFmtId="0" fontId="75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center"/>
      <protection/>
    </xf>
    <xf numFmtId="1" fontId="12" fillId="0" borderId="45" xfId="0" applyNumberFormat="1" applyFont="1" applyFill="1" applyBorder="1" applyAlignment="1" applyProtection="1">
      <alignment horizontal="center" wrapText="1"/>
      <protection/>
    </xf>
    <xf numFmtId="1" fontId="12" fillId="0" borderId="32" xfId="0" applyNumberFormat="1" applyFont="1" applyFill="1" applyBorder="1" applyAlignment="1" applyProtection="1">
      <alignment horizontal="center" wrapText="1"/>
      <protection/>
    </xf>
    <xf numFmtId="1" fontId="12" fillId="0" borderId="46" xfId="0" applyNumberFormat="1" applyFont="1" applyFill="1" applyBorder="1" applyAlignment="1" applyProtection="1">
      <alignment horizontal="center" wrapText="1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74" fillId="0" borderId="45" xfId="0" applyNumberFormat="1" applyFont="1" applyFill="1" applyBorder="1" applyAlignment="1" applyProtection="1">
      <alignment horizontal="center" vertical="top"/>
      <protection/>
    </xf>
    <xf numFmtId="0" fontId="74" fillId="0" borderId="32" xfId="0" applyNumberFormat="1" applyFont="1" applyFill="1" applyBorder="1" applyAlignment="1" applyProtection="1">
      <alignment horizontal="center" vertical="top"/>
      <protection/>
    </xf>
    <xf numFmtId="0" fontId="74" fillId="0" borderId="46" xfId="0" applyNumberFormat="1" applyFont="1" applyFill="1" applyBorder="1" applyAlignment="1" applyProtection="1">
      <alignment horizontal="center" vertical="top"/>
      <protection/>
    </xf>
    <xf numFmtId="0" fontId="7" fillId="0" borderId="32" xfId="0" applyNumberFormat="1" applyFont="1" applyFill="1" applyBorder="1" applyAlignment="1" applyProtection="1">
      <alignment vertical="top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73" fillId="0" borderId="10" xfId="0" applyNumberFormat="1" applyFont="1" applyFill="1" applyBorder="1" applyAlignment="1" applyProtection="1">
      <alignment vertical="top"/>
      <protection/>
    </xf>
    <xf numFmtId="1" fontId="12" fillId="0" borderId="38" xfId="0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73" fillId="0" borderId="25" xfId="0" applyNumberFormat="1" applyFont="1" applyFill="1" applyBorder="1" applyAlignment="1" applyProtection="1">
      <alignment vertical="top"/>
      <protection/>
    </xf>
    <xf numFmtId="0" fontId="74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33" borderId="3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37" xfId="0" applyNumberFormat="1" applyFont="1" applyFill="1" applyBorder="1" applyAlignment="1" applyProtection="1">
      <alignment horizontal="left" vertical="top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1" fontId="12" fillId="32" borderId="48" xfId="0" applyNumberFormat="1" applyFont="1" applyFill="1" applyBorder="1" applyAlignment="1" applyProtection="1">
      <alignment horizont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44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50" xfId="0" applyNumberFormat="1" applyFont="1" applyFill="1" applyBorder="1" applyAlignment="1" applyProtection="1">
      <alignment horizontal="center" vertical="center"/>
      <protection/>
    </xf>
    <xf numFmtId="1" fontId="12" fillId="32" borderId="49" xfId="0" applyNumberFormat="1" applyFont="1" applyFill="1" applyBorder="1" applyAlignment="1" applyProtection="1">
      <alignment horizontal="center" wrapText="1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1" fontId="11" fillId="0" borderId="30" xfId="0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0" fontId="12" fillId="32" borderId="45" xfId="0" applyNumberFormat="1" applyFont="1" applyFill="1" applyBorder="1" applyAlignment="1" applyProtection="1">
      <alignment horizontal="left" vertical="top" wrapText="1"/>
      <protection/>
    </xf>
    <xf numFmtId="0" fontId="11" fillId="0" borderId="45" xfId="0" applyNumberFormat="1" applyFont="1" applyFill="1" applyBorder="1" applyAlignment="1" applyProtection="1">
      <alignment horizontal="left" vertical="top"/>
      <protection/>
    </xf>
    <xf numFmtId="0" fontId="11" fillId="0" borderId="17" xfId="0" applyNumberFormat="1" applyFont="1" applyFill="1" applyBorder="1" applyAlignment="1" applyProtection="1">
      <alignment horizontal="left" vertical="top"/>
      <protection/>
    </xf>
    <xf numFmtId="0" fontId="11" fillId="0" borderId="51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Fill="1" applyBorder="1" applyAlignment="1" applyProtection="1">
      <alignment horizontal="left" vertical="top"/>
      <protection/>
    </xf>
    <xf numFmtId="0" fontId="12" fillId="32" borderId="39" xfId="0" applyNumberFormat="1" applyFont="1" applyFill="1" applyBorder="1" applyAlignment="1" applyProtection="1">
      <alignment horizontal="left" vertical="top"/>
      <protection/>
    </xf>
    <xf numFmtId="0" fontId="12" fillId="32" borderId="45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5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52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12" fillId="32" borderId="50" xfId="0" applyNumberFormat="1" applyFont="1" applyFill="1" applyBorder="1" applyAlignment="1" applyProtection="1">
      <alignment horizontal="center" vertical="top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47" xfId="0" applyNumberFormat="1" applyFont="1" applyFill="1" applyBorder="1" applyAlignment="1" applyProtection="1">
      <alignment horizontal="center" vertical="top"/>
      <protection/>
    </xf>
    <xf numFmtId="0" fontId="11" fillId="0" borderId="53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54" xfId="0" applyNumberFormat="1" applyFont="1" applyFill="1" applyBorder="1" applyAlignment="1" applyProtection="1">
      <alignment horizontal="center" vertical="top"/>
      <protection/>
    </xf>
    <xf numFmtId="0" fontId="11" fillId="0" borderId="55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47" xfId="0" applyNumberFormat="1" applyFont="1" applyFill="1" applyBorder="1" applyAlignment="1" applyProtection="1">
      <alignment horizontal="center" vertical="top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51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1" fontId="12" fillId="32" borderId="21" xfId="0" applyNumberFormat="1" applyFont="1" applyFill="1" applyBorder="1" applyAlignment="1" applyProtection="1">
      <alignment horizontal="center" wrapText="1"/>
      <protection/>
    </xf>
    <xf numFmtId="0" fontId="74" fillId="0" borderId="17" xfId="0" applyNumberFormat="1" applyFont="1" applyFill="1" applyBorder="1" applyAlignment="1" applyProtection="1">
      <alignment horizontal="center" vertical="top"/>
      <protection/>
    </xf>
    <xf numFmtId="0" fontId="74" fillId="0" borderId="51" xfId="0" applyNumberFormat="1" applyFont="1" applyFill="1" applyBorder="1" applyAlignment="1" applyProtection="1">
      <alignment horizontal="center" vertical="top"/>
      <protection/>
    </xf>
    <xf numFmtId="0" fontId="74" fillId="0" borderId="50" xfId="0" applyNumberFormat="1" applyFont="1" applyFill="1" applyBorder="1" applyAlignment="1" applyProtection="1">
      <alignment horizontal="center" vertical="top"/>
      <protection/>
    </xf>
    <xf numFmtId="0" fontId="74" fillId="0" borderId="15" xfId="0" applyNumberFormat="1" applyFont="1" applyFill="1" applyBorder="1" applyAlignment="1" applyProtection="1">
      <alignment horizontal="center" vertical="top"/>
      <protection/>
    </xf>
    <xf numFmtId="0" fontId="74" fillId="0" borderId="52" xfId="0" applyNumberFormat="1" applyFont="1" applyFill="1" applyBorder="1" applyAlignment="1" applyProtection="1">
      <alignment horizontal="center" vertical="top"/>
      <protection/>
    </xf>
    <xf numFmtId="0" fontId="74" fillId="0" borderId="31" xfId="0" applyNumberFormat="1" applyFont="1" applyFill="1" applyBorder="1" applyAlignment="1" applyProtection="1">
      <alignment horizontal="center" vertical="top"/>
      <protection/>
    </xf>
    <xf numFmtId="0" fontId="74" fillId="0" borderId="47" xfId="0" applyNumberFormat="1" applyFont="1" applyFill="1" applyBorder="1" applyAlignment="1" applyProtection="1">
      <alignment horizontal="center" vertical="top"/>
      <protection/>
    </xf>
    <xf numFmtId="0" fontId="74" fillId="0" borderId="53" xfId="0" applyNumberFormat="1" applyFont="1" applyFill="1" applyBorder="1" applyAlignment="1" applyProtection="1">
      <alignment horizontal="center" vertical="top"/>
      <protection/>
    </xf>
    <xf numFmtId="0" fontId="74" fillId="0" borderId="23" xfId="0" applyNumberFormat="1" applyFont="1" applyFill="1" applyBorder="1" applyAlignment="1" applyProtection="1">
      <alignment horizontal="center" vertical="top"/>
      <protection/>
    </xf>
    <xf numFmtId="0" fontId="74" fillId="0" borderId="35" xfId="0" applyNumberFormat="1" applyFont="1" applyFill="1" applyBorder="1" applyAlignment="1" applyProtection="1">
      <alignment horizontal="center" vertical="top"/>
      <protection/>
    </xf>
    <xf numFmtId="0" fontId="74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left" vertical="center"/>
      <protection/>
    </xf>
    <xf numFmtId="0" fontId="12" fillId="32" borderId="45" xfId="0" applyNumberFormat="1" applyFont="1" applyFill="1" applyBorder="1" applyAlignment="1" applyProtection="1">
      <alignment horizontal="left" vertical="center" wrapText="1"/>
      <protection/>
    </xf>
    <xf numFmtId="0" fontId="11" fillId="32" borderId="32" xfId="0" applyNumberFormat="1" applyFont="1" applyFill="1" applyBorder="1" applyAlignment="1" applyProtection="1">
      <alignment horizontal="left" vertical="top" wrapText="1"/>
      <protection/>
    </xf>
    <xf numFmtId="0" fontId="11" fillId="32" borderId="38" xfId="0" applyNumberFormat="1" applyFont="1" applyFill="1" applyBorder="1" applyAlignment="1" applyProtection="1">
      <alignment horizontal="left" vertical="top" wrapText="1"/>
      <protection/>
    </xf>
    <xf numFmtId="0" fontId="11" fillId="32" borderId="46" xfId="0" applyNumberFormat="1" applyFont="1" applyFill="1" applyBorder="1" applyAlignment="1" applyProtection="1">
      <alignment horizontal="left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center" vertical="center"/>
      <protection/>
    </xf>
    <xf numFmtId="0" fontId="12" fillId="32" borderId="56" xfId="0" applyNumberFormat="1" applyFont="1" applyFill="1" applyBorder="1" applyAlignment="1" applyProtection="1">
      <alignment horizontal="center" vertical="center"/>
      <protection/>
    </xf>
    <xf numFmtId="0" fontId="12" fillId="32" borderId="39" xfId="0" applyNumberFormat="1" applyFont="1" applyFill="1" applyBorder="1" applyAlignment="1" applyProtection="1">
      <alignment horizontal="center" vertical="center"/>
      <protection/>
    </xf>
    <xf numFmtId="0" fontId="12" fillId="32" borderId="50" xfId="0" applyNumberFormat="1" applyFont="1" applyFill="1" applyBorder="1" applyAlignment="1" applyProtection="1">
      <alignment horizontal="center" vertical="center"/>
      <protection/>
    </xf>
    <xf numFmtId="0" fontId="11" fillId="32" borderId="44" xfId="0" applyNumberFormat="1" applyFont="1" applyFill="1" applyBorder="1" applyAlignment="1" applyProtection="1">
      <alignment horizontal="center" vertical="top"/>
      <protection/>
    </xf>
    <xf numFmtId="0" fontId="11" fillId="32" borderId="18" xfId="0" applyNumberFormat="1" applyFont="1" applyFill="1" applyBorder="1" applyAlignment="1" applyProtection="1">
      <alignment horizontal="center" vertical="top"/>
      <protection/>
    </xf>
    <xf numFmtId="0" fontId="11" fillId="32" borderId="52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center"/>
      <protection/>
    </xf>
    <xf numFmtId="0" fontId="12" fillId="32" borderId="47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top"/>
      <protection/>
    </xf>
    <xf numFmtId="0" fontId="11" fillId="32" borderId="30" xfId="0" applyNumberFormat="1" applyFont="1" applyFill="1" applyBorder="1" applyAlignment="1" applyProtection="1">
      <alignment horizontal="center" vertical="top"/>
      <protection/>
    </xf>
    <xf numFmtId="0" fontId="11" fillId="32" borderId="40" xfId="0" applyNumberFormat="1" applyFont="1" applyFill="1" applyBorder="1" applyAlignment="1" applyProtection="1">
      <alignment horizontal="center" vertical="top"/>
      <protection/>
    </xf>
    <xf numFmtId="0" fontId="11" fillId="32" borderId="37" xfId="0" applyNumberFormat="1" applyFont="1" applyFill="1" applyBorder="1" applyAlignment="1" applyProtection="1">
      <alignment horizontal="center" vertical="top"/>
      <protection/>
    </xf>
    <xf numFmtId="0" fontId="11" fillId="32" borderId="35" xfId="0" applyNumberFormat="1" applyFont="1" applyFill="1" applyBorder="1" applyAlignment="1" applyProtection="1">
      <alignment horizontal="center" vertical="top"/>
      <protection/>
    </xf>
    <xf numFmtId="0" fontId="11" fillId="32" borderId="36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center"/>
      <protection/>
    </xf>
    <xf numFmtId="0" fontId="11" fillId="32" borderId="33" xfId="0" applyNumberFormat="1" applyFont="1" applyFill="1" applyBorder="1" applyAlignment="1" applyProtection="1">
      <alignment horizontal="center" vertical="top"/>
      <protection/>
    </xf>
    <xf numFmtId="0" fontId="11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top"/>
      <protection/>
    </xf>
    <xf numFmtId="0" fontId="11" fillId="32" borderId="59" xfId="0" applyNumberFormat="1" applyFont="1" applyFill="1" applyBorder="1" applyAlignment="1" applyProtection="1">
      <alignment horizontal="center" vertical="top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74" fillId="32" borderId="19" xfId="0" applyNumberFormat="1" applyFont="1" applyFill="1" applyBorder="1" applyAlignment="1" applyProtection="1">
      <alignment horizontal="center" vertical="top"/>
      <protection/>
    </xf>
    <xf numFmtId="0" fontId="74" fillId="0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2" fillId="33" borderId="27" xfId="54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7" fillId="0" borderId="60" xfId="0" applyNumberFormat="1" applyFont="1" applyFill="1" applyBorder="1" applyAlignment="1" applyProtection="1">
      <alignment vertical="top"/>
      <protection/>
    </xf>
    <xf numFmtId="0" fontId="12" fillId="32" borderId="61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center" vertical="top"/>
      <protection/>
    </xf>
    <xf numFmtId="0" fontId="12" fillId="32" borderId="60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12" fillId="32" borderId="62" xfId="0" applyNumberFormat="1" applyFont="1" applyFill="1" applyBorder="1" applyAlignment="1" applyProtection="1">
      <alignment horizontal="center" vertical="top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0" fontId="12" fillId="32" borderId="61" xfId="0" applyNumberFormat="1" applyFont="1" applyFill="1" applyBorder="1" applyAlignment="1" applyProtection="1">
      <alignment horizontal="center" vertical="center"/>
      <protection/>
    </xf>
    <xf numFmtId="0" fontId="12" fillId="32" borderId="28" xfId="0" applyNumberFormat="1" applyFont="1" applyFill="1" applyBorder="1" applyAlignment="1" applyProtection="1">
      <alignment horizontal="center" vertical="center"/>
      <protection/>
    </xf>
    <xf numFmtId="0" fontId="12" fillId="32" borderId="60" xfId="0" applyNumberFormat="1" applyFont="1" applyFill="1" applyBorder="1" applyAlignment="1" applyProtection="1">
      <alignment horizontal="center" vertical="center"/>
      <protection/>
    </xf>
    <xf numFmtId="0" fontId="12" fillId="32" borderId="56" xfId="0" applyNumberFormat="1" applyFont="1" applyFill="1" applyBorder="1" applyAlignment="1" applyProtection="1">
      <alignment horizontal="center" vertical="top"/>
      <protection/>
    </xf>
    <xf numFmtId="0" fontId="12" fillId="32" borderId="12" xfId="0" applyNumberFormat="1" applyFont="1" applyFill="1" applyBorder="1" applyAlignment="1" applyProtection="1">
      <alignment horizontal="center" vertical="center"/>
      <protection/>
    </xf>
    <xf numFmtId="0" fontId="12" fillId="32" borderId="63" xfId="0" applyNumberFormat="1" applyFont="1" applyFill="1" applyBorder="1" applyAlignment="1" applyProtection="1">
      <alignment horizontal="center" vertical="top"/>
      <protection/>
    </xf>
    <xf numFmtId="0" fontId="74" fillId="32" borderId="2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vertical="center"/>
      <protection/>
    </xf>
    <xf numFmtId="0" fontId="2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2" fillId="0" borderId="64" xfId="0" applyNumberFormat="1" applyFont="1" applyFill="1" applyBorder="1" applyAlignment="1" applyProtection="1">
      <alignment horizontal="center" vertical="center" wrapText="1"/>
      <protection/>
    </xf>
    <xf numFmtId="1" fontId="12" fillId="32" borderId="64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50" xfId="0" applyNumberFormat="1" applyFont="1" applyFill="1" applyBorder="1" applyAlignment="1" applyProtection="1">
      <alignment horizontal="center" vertical="center"/>
      <protection/>
    </xf>
    <xf numFmtId="1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34" borderId="52" xfId="0" applyNumberFormat="1" applyFont="1" applyFill="1" applyBorder="1" applyAlignment="1" applyProtection="1">
      <alignment horizontal="center" vertical="center"/>
      <protection/>
    </xf>
    <xf numFmtId="1" fontId="12" fillId="0" borderId="57" xfId="0" applyNumberFormat="1" applyFont="1" applyFill="1" applyBorder="1" applyAlignment="1" applyProtection="1">
      <alignment horizontal="center" vertical="center"/>
      <protection/>
    </xf>
    <xf numFmtId="1" fontId="12" fillId="0" borderId="61" xfId="0" applyNumberFormat="1" applyFont="1" applyFill="1" applyBorder="1" applyAlignment="1" applyProtection="1">
      <alignment horizontal="center" vertical="center"/>
      <protection/>
    </xf>
    <xf numFmtId="1" fontId="12" fillId="0" borderId="60" xfId="0" applyNumberFormat="1" applyFont="1" applyFill="1" applyBorder="1" applyAlignment="1" applyProtection="1">
      <alignment horizontal="center" vertical="center"/>
      <protection/>
    </xf>
    <xf numFmtId="1" fontId="12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55" xfId="0" applyNumberFormat="1" applyFont="1" applyFill="1" applyBorder="1" applyAlignment="1" applyProtection="1">
      <alignment horizontal="center" vertical="center"/>
      <protection/>
    </xf>
    <xf numFmtId="1" fontId="11" fillId="0" borderId="66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58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1" fontId="12" fillId="0" borderId="36" xfId="0" applyNumberFormat="1" applyFont="1" applyFill="1" applyBorder="1" applyAlignment="1" applyProtection="1">
      <alignment horizontal="center" vertical="center"/>
      <protection/>
    </xf>
    <xf numFmtId="1" fontId="12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vertical="top"/>
      <protection/>
    </xf>
    <xf numFmtId="0" fontId="6" fillId="0" borderId="45" xfId="0" applyNumberFormat="1" applyFont="1" applyFill="1" applyBorder="1" applyAlignment="1" applyProtection="1">
      <alignment vertical="top"/>
      <protection/>
    </xf>
    <xf numFmtId="0" fontId="6" fillId="0" borderId="32" xfId="0" applyNumberFormat="1" applyFont="1" applyFill="1" applyBorder="1" applyAlignment="1" applyProtection="1">
      <alignment vertical="top"/>
      <protection/>
    </xf>
    <xf numFmtId="0" fontId="22" fillId="0" borderId="44" xfId="0" applyNumberFormat="1" applyFont="1" applyFill="1" applyBorder="1" applyAlignment="1" applyProtection="1">
      <alignment horizontal="center" vertical="center" textRotation="90" wrapText="1"/>
      <protection/>
    </xf>
    <xf numFmtId="1" fontId="12" fillId="0" borderId="63" xfId="0" applyNumberFormat="1" applyFont="1" applyFill="1" applyBorder="1" applyAlignment="1" applyProtection="1">
      <alignment horizontal="center" vertical="center"/>
      <protection/>
    </xf>
    <xf numFmtId="1" fontId="12" fillId="0" borderId="49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47" xfId="0" applyNumberFormat="1" applyFont="1" applyFill="1" applyBorder="1" applyAlignment="1" applyProtection="1">
      <alignment horizontal="center" vertical="top" wrapText="1"/>
      <protection/>
    </xf>
    <xf numFmtId="1" fontId="12" fillId="0" borderId="21" xfId="0" applyNumberFormat="1" applyFont="1" applyFill="1" applyBorder="1" applyAlignment="1" applyProtection="1">
      <alignment horizontal="center" wrapText="1"/>
      <protection/>
    </xf>
    <xf numFmtId="0" fontId="12" fillId="0" borderId="47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74" fillId="0" borderId="47" xfId="0" applyNumberFormat="1" applyFont="1" applyFill="1" applyBorder="1" applyAlignment="1" applyProtection="1">
      <alignment horizontal="center" vertical="center"/>
      <protection/>
    </xf>
    <xf numFmtId="0" fontId="17" fillId="32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30" xfId="0" applyNumberFormat="1" applyFont="1" applyFill="1" applyBorder="1" applyAlignment="1" applyProtection="1">
      <alignment vertical="top"/>
      <protection/>
    </xf>
    <xf numFmtId="0" fontId="11" fillId="0" borderId="30" xfId="0" applyNumberFormat="1" applyFont="1" applyFill="1" applyBorder="1" applyAlignment="1" applyProtection="1">
      <alignment vertical="top"/>
      <protection/>
    </xf>
    <xf numFmtId="1" fontId="12" fillId="0" borderId="37" xfId="0" applyNumberFormat="1" applyFont="1" applyFill="1" applyBorder="1" applyAlignment="1" applyProtection="1">
      <alignment horizontal="center" wrapText="1"/>
      <protection/>
    </xf>
    <xf numFmtId="1" fontId="12" fillId="0" borderId="47" xfId="0" applyNumberFormat="1" applyFont="1" applyFill="1" applyBorder="1" applyAlignment="1" applyProtection="1">
      <alignment horizontal="center" wrapText="1"/>
      <protection/>
    </xf>
    <xf numFmtId="1" fontId="12" fillId="0" borderId="30" xfId="0" applyNumberFormat="1" applyFont="1" applyFill="1" applyBorder="1" applyAlignment="1" applyProtection="1">
      <alignment horizontal="center" wrapText="1"/>
      <protection/>
    </xf>
    <xf numFmtId="1" fontId="12" fillId="0" borderId="36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vertical="top"/>
      <protection/>
    </xf>
    <xf numFmtId="0" fontId="9" fillId="0" borderId="47" xfId="0" applyNumberFormat="1" applyFont="1" applyFill="1" applyBorder="1" applyAlignment="1" applyProtection="1">
      <alignment vertical="top"/>
      <protection/>
    </xf>
    <xf numFmtId="0" fontId="9" fillId="0" borderId="30" xfId="0" applyNumberFormat="1" applyFont="1" applyFill="1" applyBorder="1" applyAlignment="1" applyProtection="1">
      <alignment vertical="top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73" fillId="0" borderId="30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3" fillId="0" borderId="36" xfId="0" applyNumberFormat="1" applyFont="1" applyFill="1" applyBorder="1" applyAlignment="1" applyProtection="1">
      <alignment vertical="top"/>
      <protection/>
    </xf>
    <xf numFmtId="0" fontId="7" fillId="0" borderId="36" xfId="0" applyNumberFormat="1" applyFont="1" applyFill="1" applyBorder="1" applyAlignment="1" applyProtection="1">
      <alignment vertical="top"/>
      <protection/>
    </xf>
    <xf numFmtId="0" fontId="7" fillId="0" borderId="55" xfId="0" applyNumberFormat="1" applyFont="1" applyFill="1" applyBorder="1" applyAlignment="1" applyProtection="1">
      <alignment vertical="top"/>
      <protection/>
    </xf>
    <xf numFmtId="0" fontId="74" fillId="0" borderId="30" xfId="0" applyNumberFormat="1" applyFont="1" applyFill="1" applyBorder="1" applyAlignment="1" applyProtection="1">
      <alignment horizontal="center" vertical="top"/>
      <protection/>
    </xf>
    <xf numFmtId="0" fontId="74" fillId="0" borderId="55" xfId="0" applyNumberFormat="1" applyFont="1" applyFill="1" applyBorder="1" applyAlignment="1" applyProtection="1">
      <alignment horizontal="center" vertical="top"/>
      <protection/>
    </xf>
    <xf numFmtId="0" fontId="11" fillId="32" borderId="30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17" fillId="32" borderId="27" xfId="0" applyNumberFormat="1" applyFont="1" applyFill="1" applyBorder="1" applyAlignment="1" applyProtection="1">
      <alignment horizontal="center" vertical="top" wrapText="1"/>
      <protection/>
    </xf>
    <xf numFmtId="0" fontId="17" fillId="32" borderId="28" xfId="0" applyNumberFormat="1" applyFont="1" applyFill="1" applyBorder="1" applyAlignment="1" applyProtection="1">
      <alignment horizontal="center" vertical="top" wrapText="1"/>
      <protection/>
    </xf>
    <xf numFmtId="1" fontId="12" fillId="0" borderId="60" xfId="0" applyNumberFormat="1" applyFont="1" applyFill="1" applyBorder="1" applyAlignment="1" applyProtection="1">
      <alignment horizontal="center" wrapText="1"/>
      <protection/>
    </xf>
    <xf numFmtId="1" fontId="12" fillId="0" borderId="28" xfId="0" applyNumberFormat="1" applyFont="1" applyFill="1" applyBorder="1" applyAlignment="1" applyProtection="1">
      <alignment horizontal="center" wrapText="1"/>
      <protection/>
    </xf>
    <xf numFmtId="0" fontId="9" fillId="0" borderId="27" xfId="0" applyNumberFormat="1" applyFont="1" applyFill="1" applyBorder="1" applyAlignment="1" applyProtection="1">
      <alignment vertical="top"/>
      <protection/>
    </xf>
    <xf numFmtId="0" fontId="9" fillId="0" borderId="28" xfId="0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37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vertical="top"/>
      <protection/>
    </xf>
    <xf numFmtId="0" fontId="12" fillId="32" borderId="66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7" fillId="0" borderId="47" xfId="0" applyNumberFormat="1" applyFont="1" applyFill="1" applyBorder="1" applyAlignment="1" applyProtection="1">
      <alignment vertical="top"/>
      <protection/>
    </xf>
    <xf numFmtId="0" fontId="12" fillId="32" borderId="58" xfId="0" applyNumberFormat="1" applyFont="1" applyFill="1" applyBorder="1" applyAlignment="1" applyProtection="1">
      <alignment horizontal="center" vertical="top"/>
      <protection/>
    </xf>
    <xf numFmtId="0" fontId="74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9" xfId="0" applyNumberFormat="1" applyFont="1" applyFill="1" applyBorder="1" applyAlignment="1" applyProtection="1">
      <alignment horizontal="left" wrapText="1"/>
      <protection/>
    </xf>
    <xf numFmtId="1" fontId="12" fillId="32" borderId="19" xfId="0" applyNumberFormat="1" applyFont="1" applyFill="1" applyBorder="1" applyAlignment="1" applyProtection="1">
      <alignment horizontal="center" wrapText="1"/>
      <protection/>
    </xf>
    <xf numFmtId="1" fontId="12" fillId="0" borderId="19" xfId="0" applyNumberFormat="1" applyFont="1" applyFill="1" applyBorder="1" applyAlignment="1" applyProtection="1">
      <alignment horizontal="center" wrapText="1"/>
      <protection/>
    </xf>
    <xf numFmtId="1" fontId="11" fillId="0" borderId="18" xfId="0" applyNumberFormat="1" applyFont="1" applyFill="1" applyBorder="1" applyAlignment="1" applyProtection="1">
      <alignment horizontal="center" vertical="top"/>
      <protection/>
    </xf>
    <xf numFmtId="1" fontId="11" fillId="0" borderId="19" xfId="0" applyNumberFormat="1" applyFont="1" applyFill="1" applyBorder="1" applyAlignment="1" applyProtection="1">
      <alignment horizontal="center" vertical="top"/>
      <protection/>
    </xf>
    <xf numFmtId="1" fontId="11" fillId="0" borderId="43" xfId="0" applyNumberFormat="1" applyFont="1" applyFill="1" applyBorder="1" applyAlignment="1" applyProtection="1">
      <alignment horizontal="center" vertical="top"/>
      <protection/>
    </xf>
    <xf numFmtId="1" fontId="11" fillId="0" borderId="37" xfId="0" applyNumberFormat="1" applyFont="1" applyFill="1" applyBorder="1" applyAlignment="1" applyProtection="1">
      <alignment horizontal="center" vertical="top"/>
      <protection/>
    </xf>
    <xf numFmtId="1" fontId="11" fillId="0" borderId="38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1" fontId="12" fillId="32" borderId="18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wrapText="1"/>
      <protection/>
    </xf>
    <xf numFmtId="0" fontId="12" fillId="32" borderId="47" xfId="0" applyNumberFormat="1" applyFont="1" applyFill="1" applyBorder="1" applyAlignment="1" applyProtection="1">
      <alignment horizontal="left" vertical="top" wrapText="1"/>
      <protection/>
    </xf>
    <xf numFmtId="0" fontId="73" fillId="0" borderId="24" xfId="0" applyNumberFormat="1" applyFont="1" applyFill="1" applyBorder="1" applyAlignment="1" applyProtection="1">
      <alignment vertical="top"/>
      <protection/>
    </xf>
    <xf numFmtId="0" fontId="73" fillId="0" borderId="47" xfId="0" applyNumberFormat="1" applyFont="1" applyFill="1" applyBorder="1" applyAlignment="1" applyProtection="1">
      <alignment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1" fontId="12" fillId="34" borderId="48" xfId="0" applyNumberFormat="1" applyFont="1" applyFill="1" applyBorder="1" applyAlignment="1" applyProtection="1">
      <alignment horizontal="center" wrapText="1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2" fillId="34" borderId="26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74" fillId="0" borderId="44" xfId="0" applyNumberFormat="1" applyFont="1" applyFill="1" applyBorder="1" applyAlignment="1" applyProtection="1">
      <alignment horizontal="center" vertical="top"/>
      <protection/>
    </xf>
    <xf numFmtId="0" fontId="20" fillId="0" borderId="0" xfId="55" applyFont="1" applyBorder="1" applyAlignment="1">
      <alignment/>
      <protection/>
    </xf>
    <xf numFmtId="0" fontId="20" fillId="0" borderId="0" xfId="55" applyFont="1" applyBorder="1" applyAlignment="1">
      <alignment horizontal="left" wrapText="1"/>
      <protection/>
    </xf>
    <xf numFmtId="0" fontId="20" fillId="0" borderId="0" xfId="55" applyFont="1" applyBorder="1">
      <alignment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vertical="top"/>
      <protection/>
    </xf>
    <xf numFmtId="0" fontId="11" fillId="0" borderId="58" xfId="0" applyNumberFormat="1" applyFont="1" applyFill="1" applyBorder="1" applyAlignment="1" applyProtection="1">
      <alignment horizontal="center" vertical="top"/>
      <protection/>
    </xf>
    <xf numFmtId="0" fontId="11" fillId="0" borderId="38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32" xfId="0" applyNumberFormat="1" applyFont="1" applyFill="1" applyBorder="1" applyAlignment="1" applyProtection="1">
      <alignment vertical="top"/>
      <protection/>
    </xf>
    <xf numFmtId="0" fontId="24" fillId="0" borderId="3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3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23" fillId="0" borderId="3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12" fillId="32" borderId="62" xfId="0" applyNumberFormat="1" applyFont="1" applyFill="1" applyBorder="1" applyAlignment="1" applyProtection="1">
      <alignment horizontal="left" vertical="top"/>
      <protection/>
    </xf>
    <xf numFmtId="0" fontId="11" fillId="32" borderId="24" xfId="0" applyNumberFormat="1" applyFont="1" applyFill="1" applyBorder="1" applyAlignment="1" applyProtection="1">
      <alignment horizontal="left" vertical="top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2" fillId="32" borderId="67" xfId="0" applyNumberFormat="1" applyFont="1" applyFill="1" applyBorder="1" applyAlignment="1" applyProtection="1">
      <alignment horizontal="center" vertical="top"/>
      <protection/>
    </xf>
    <xf numFmtId="0" fontId="12" fillId="32" borderId="68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1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69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left" vertical="top" wrapText="1"/>
      <protection/>
    </xf>
    <xf numFmtId="0" fontId="11" fillId="32" borderId="47" xfId="0" applyNumberFormat="1" applyFont="1" applyFill="1" applyBorder="1" applyAlignment="1" applyProtection="1">
      <alignment horizontal="left" vertical="top" wrapText="1"/>
      <protection/>
    </xf>
    <xf numFmtId="0" fontId="11" fillId="32" borderId="30" xfId="0" applyNumberFormat="1" applyFont="1" applyFill="1" applyBorder="1" applyAlignment="1" applyProtection="1">
      <alignment horizontal="left" vertical="top" wrapText="1"/>
      <protection/>
    </xf>
    <xf numFmtId="0" fontId="11" fillId="32" borderId="36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37" xfId="0" applyNumberFormat="1" applyFont="1" applyFill="1" applyBorder="1" applyAlignment="1" applyProtection="1">
      <alignment horizontal="center" vertical="top" wrapText="1"/>
      <protection/>
    </xf>
    <xf numFmtId="0" fontId="22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6" xfId="0" applyNumberFormat="1" applyFont="1" applyFill="1" applyBorder="1" applyAlignment="1" applyProtection="1">
      <alignment horizontal="center" vertical="center" textRotation="90" wrapText="1"/>
      <protection/>
    </xf>
    <xf numFmtId="1" fontId="11" fillId="0" borderId="16" xfId="0" applyNumberFormat="1" applyFont="1" applyFill="1" applyBorder="1" applyAlignment="1" applyProtection="1">
      <alignment horizontal="center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32" borderId="70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vertical="top"/>
      <protection/>
    </xf>
    <xf numFmtId="0" fontId="11" fillId="32" borderId="44" xfId="0" applyNumberFormat="1" applyFont="1" applyFill="1" applyBorder="1" applyAlignment="1" applyProtection="1">
      <alignment horizontal="center" vertical="center"/>
      <protection/>
    </xf>
    <xf numFmtId="0" fontId="11" fillId="32" borderId="52" xfId="0" applyNumberFormat="1" applyFont="1" applyFill="1" applyBorder="1" applyAlignment="1" applyProtection="1">
      <alignment horizontal="center" vertical="center"/>
      <protection/>
    </xf>
    <xf numFmtId="0" fontId="11" fillId="32" borderId="25" xfId="0" applyNumberFormat="1" applyFont="1" applyFill="1" applyBorder="1" applyAlignment="1" applyProtection="1">
      <alignment horizontal="center" vertical="center"/>
      <protection/>
    </xf>
    <xf numFmtId="0" fontId="11" fillId="32" borderId="36" xfId="0" applyNumberFormat="1" applyFont="1" applyFill="1" applyBorder="1" applyAlignment="1" applyProtection="1">
      <alignment horizontal="center" vertical="center"/>
      <protection/>
    </xf>
    <xf numFmtId="0" fontId="11" fillId="32" borderId="44" xfId="0" applyNumberFormat="1" applyFont="1" applyFill="1" applyBorder="1" applyAlignment="1" applyProtection="1">
      <alignment/>
      <protection/>
    </xf>
    <xf numFmtId="0" fontId="11" fillId="32" borderId="10" xfId="0" applyNumberFormat="1" applyFont="1" applyFill="1" applyBorder="1" applyAlignment="1" applyProtection="1">
      <alignment/>
      <protection/>
    </xf>
    <xf numFmtId="0" fontId="11" fillId="32" borderId="30" xfId="0" applyNumberFormat="1" applyFont="1" applyFill="1" applyBorder="1" applyAlignment="1" applyProtection="1">
      <alignment/>
      <protection/>
    </xf>
    <xf numFmtId="0" fontId="11" fillId="32" borderId="52" xfId="0" applyNumberFormat="1" applyFont="1" applyFill="1" applyBorder="1" applyAlignment="1" applyProtection="1">
      <alignment/>
      <protection/>
    </xf>
    <xf numFmtId="0" fontId="11" fillId="32" borderId="25" xfId="0" applyNumberFormat="1" applyFont="1" applyFill="1" applyBorder="1" applyAlignment="1" applyProtection="1">
      <alignment/>
      <protection/>
    </xf>
    <xf numFmtId="0" fontId="11" fillId="32" borderId="36" xfId="0" applyNumberFormat="1" applyFont="1" applyFill="1" applyBorder="1" applyAlignment="1" applyProtection="1">
      <alignment/>
      <protection/>
    </xf>
    <xf numFmtId="0" fontId="11" fillId="32" borderId="14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center"/>
      <protection/>
    </xf>
    <xf numFmtId="0" fontId="11" fillId="32" borderId="40" xfId="0" applyNumberFormat="1" applyFont="1" applyFill="1" applyBorder="1" applyAlignment="1" applyProtection="1">
      <alignment horizontal="center" vertical="center"/>
      <protection/>
    </xf>
    <xf numFmtId="0" fontId="11" fillId="32" borderId="37" xfId="0" applyNumberFormat="1" applyFont="1" applyFill="1" applyBorder="1" applyAlignment="1" applyProtection="1">
      <alignment horizontal="center" vertical="center"/>
      <protection/>
    </xf>
    <xf numFmtId="0" fontId="11" fillId="32" borderId="18" xfId="0" applyNumberFormat="1" applyFont="1" applyFill="1" applyBorder="1" applyAlignment="1" applyProtection="1">
      <alignment horizontal="center" vertical="center"/>
      <protection/>
    </xf>
    <xf numFmtId="0" fontId="11" fillId="32" borderId="19" xfId="0" applyNumberFormat="1" applyFont="1" applyFill="1" applyBorder="1" applyAlignment="1" applyProtection="1">
      <alignment horizontal="center" vertical="center"/>
      <protection/>
    </xf>
    <xf numFmtId="1" fontId="12" fillId="35" borderId="48" xfId="0" applyNumberFormat="1" applyFont="1" applyFill="1" applyBorder="1" applyAlignment="1" applyProtection="1">
      <alignment horizontal="center" wrapText="1"/>
      <protection/>
    </xf>
    <xf numFmtId="0" fontId="9" fillId="35" borderId="22" xfId="0" applyNumberFormat="1" applyFont="1" applyFill="1" applyBorder="1" applyAlignment="1" applyProtection="1">
      <alignment vertical="top"/>
      <protection/>
    </xf>
    <xf numFmtId="0" fontId="9" fillId="35" borderId="50" xfId="0" applyNumberFormat="1" applyFont="1" applyFill="1" applyBorder="1" applyAlignment="1" applyProtection="1">
      <alignment vertical="top"/>
      <protection/>
    </xf>
    <xf numFmtId="0" fontId="9" fillId="35" borderId="44" xfId="0" applyNumberFormat="1" applyFont="1" applyFill="1" applyBorder="1" applyAlignment="1" applyProtection="1">
      <alignment vertical="top"/>
      <protection/>
    </xf>
    <xf numFmtId="0" fontId="9" fillId="35" borderId="35" xfId="0" applyNumberFormat="1" applyFont="1" applyFill="1" applyBorder="1" applyAlignment="1" applyProtection="1">
      <alignment vertical="top"/>
      <protection/>
    </xf>
    <xf numFmtId="0" fontId="9" fillId="35" borderId="52" xfId="0" applyNumberFormat="1" applyFont="1" applyFill="1" applyBorder="1" applyAlignment="1" applyProtection="1">
      <alignment vertical="top"/>
      <protection/>
    </xf>
    <xf numFmtId="0" fontId="9" fillId="35" borderId="40" xfId="0" applyNumberFormat="1" applyFont="1" applyFill="1" applyBorder="1" applyAlignment="1" applyProtection="1">
      <alignment vertical="top"/>
      <protection/>
    </xf>
    <xf numFmtId="0" fontId="12" fillId="35" borderId="50" xfId="0" applyNumberFormat="1" applyFont="1" applyFill="1" applyBorder="1" applyAlignment="1" applyProtection="1">
      <alignment horizontal="center" vertical="top"/>
      <protection/>
    </xf>
    <xf numFmtId="0" fontId="7" fillId="35" borderId="44" xfId="0" applyNumberFormat="1" applyFont="1" applyFill="1" applyBorder="1" applyAlignment="1" applyProtection="1">
      <alignment vertical="top"/>
      <protection/>
    </xf>
    <xf numFmtId="0" fontId="73" fillId="35" borderId="44" xfId="0" applyNumberFormat="1" applyFont="1" applyFill="1" applyBorder="1" applyAlignment="1" applyProtection="1">
      <alignment vertical="top"/>
      <protection/>
    </xf>
    <xf numFmtId="0" fontId="12" fillId="35" borderId="67" xfId="0" applyNumberFormat="1" applyFont="1" applyFill="1" applyBorder="1" applyAlignment="1" applyProtection="1">
      <alignment horizontal="center" vertical="top"/>
      <protection/>
    </xf>
    <xf numFmtId="0" fontId="24" fillId="35" borderId="44" xfId="0" applyNumberFormat="1" applyFont="1" applyFill="1" applyBorder="1" applyAlignment="1" applyProtection="1">
      <alignment vertical="top"/>
      <protection/>
    </xf>
    <xf numFmtId="0" fontId="7" fillId="35" borderId="35" xfId="0" applyNumberFormat="1" applyFont="1" applyFill="1" applyBorder="1" applyAlignment="1" applyProtection="1">
      <alignment vertical="top"/>
      <protection/>
    </xf>
    <xf numFmtId="0" fontId="12" fillId="35" borderId="56" xfId="0" applyNumberFormat="1" applyFont="1" applyFill="1" applyBorder="1" applyAlignment="1" applyProtection="1">
      <alignment horizontal="center" vertical="center"/>
      <protection/>
    </xf>
    <xf numFmtId="0" fontId="11" fillId="35" borderId="44" xfId="0" applyNumberFormat="1" applyFont="1" applyFill="1" applyBorder="1" applyAlignment="1" applyProtection="1">
      <alignment horizontal="center" vertical="center"/>
      <protection/>
    </xf>
    <xf numFmtId="0" fontId="11" fillId="35" borderId="52" xfId="0" applyNumberFormat="1" applyFont="1" applyFill="1" applyBorder="1" applyAlignment="1" applyProtection="1">
      <alignment horizontal="center" vertical="center"/>
      <protection/>
    </xf>
    <xf numFmtId="0" fontId="12" fillId="35" borderId="26" xfId="0" applyNumberFormat="1" applyFont="1" applyFill="1" applyBorder="1" applyAlignment="1" applyProtection="1">
      <alignment horizontal="center" vertical="top"/>
      <protection/>
    </xf>
    <xf numFmtId="0" fontId="12" fillId="35" borderId="45" xfId="0" applyNumberFormat="1" applyFont="1" applyFill="1" applyBorder="1" applyAlignment="1" applyProtection="1">
      <alignment horizontal="center" vertical="top"/>
      <protection/>
    </xf>
    <xf numFmtId="0" fontId="11" fillId="35" borderId="50" xfId="0" applyNumberFormat="1" applyFont="1" applyFill="1" applyBorder="1" applyAlignment="1" applyProtection="1">
      <alignment horizontal="center" vertical="center"/>
      <protection/>
    </xf>
    <xf numFmtId="0" fontId="11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11" xfId="0" applyNumberFormat="1" applyFont="1" applyFill="1" applyBorder="1" applyAlignment="1" applyProtection="1">
      <alignment vertical="top"/>
      <protection/>
    </xf>
    <xf numFmtId="0" fontId="9" fillId="35" borderId="18" xfId="0" applyNumberFormat="1" applyFont="1" applyFill="1" applyBorder="1" applyAlignment="1" applyProtection="1">
      <alignment vertical="top"/>
      <protection/>
    </xf>
    <xf numFmtId="0" fontId="7" fillId="35" borderId="52" xfId="0" applyNumberFormat="1" applyFont="1" applyFill="1" applyBorder="1" applyAlignment="1" applyProtection="1">
      <alignment vertical="top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12" fillId="35" borderId="60" xfId="0" applyNumberFormat="1" applyFont="1" applyFill="1" applyBorder="1" applyAlignment="1" applyProtection="1">
      <alignment horizontal="center" vertical="top"/>
      <protection/>
    </xf>
    <xf numFmtId="0" fontId="74" fillId="32" borderId="25" xfId="0" applyNumberFormat="1" applyFont="1" applyFill="1" applyBorder="1" applyAlignment="1" applyProtection="1">
      <alignment horizontal="center" vertical="top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0" fontId="12" fillId="0" borderId="69" xfId="0" applyNumberFormat="1" applyFont="1" applyFill="1" applyBorder="1" applyAlignment="1" applyProtection="1">
      <alignment horizontal="center" vertical="top"/>
      <protection/>
    </xf>
    <xf numFmtId="0" fontId="75" fillId="0" borderId="18" xfId="0" applyNumberFormat="1" applyFont="1" applyFill="1" applyBorder="1" applyAlignment="1" applyProtection="1">
      <alignment horizontal="center" vertical="top"/>
      <protection/>
    </xf>
    <xf numFmtId="0" fontId="75" fillId="32" borderId="24" xfId="0" applyNumberFormat="1" applyFont="1" applyFill="1" applyBorder="1" applyAlignment="1" applyProtection="1">
      <alignment horizontal="center" vertical="top" wrapText="1"/>
      <protection/>
    </xf>
    <xf numFmtId="0" fontId="74" fillId="0" borderId="27" xfId="0" applyNumberFormat="1" applyFont="1" applyFill="1" applyBorder="1" applyAlignment="1" applyProtection="1">
      <alignment horizontal="center" vertical="top" wrapText="1"/>
      <protection/>
    </xf>
    <xf numFmtId="0" fontId="75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0" fontId="79" fillId="0" borderId="20" xfId="0" applyNumberFormat="1" applyFont="1" applyFill="1" applyBorder="1" applyAlignment="1" applyProtection="1">
      <alignment horizontal="left" vertical="top"/>
      <protection/>
    </xf>
    <xf numFmtId="0" fontId="80" fillId="0" borderId="19" xfId="0" applyNumberFormat="1" applyFont="1" applyFill="1" applyBorder="1" applyAlignment="1" applyProtection="1">
      <alignment horizontal="center" vertical="center"/>
      <protection/>
    </xf>
    <xf numFmtId="0" fontId="73" fillId="0" borderId="19" xfId="0" applyNumberFormat="1" applyFont="1" applyFill="1" applyBorder="1" applyAlignment="1" applyProtection="1">
      <alignment horizontal="left" vertical="top"/>
      <protection/>
    </xf>
    <xf numFmtId="0" fontId="79" fillId="0" borderId="19" xfId="0" applyNumberFormat="1" applyFont="1" applyFill="1" applyBorder="1" applyAlignment="1" applyProtection="1">
      <alignment horizontal="left" vertical="top"/>
      <protection/>
    </xf>
    <xf numFmtId="0" fontId="81" fillId="0" borderId="19" xfId="0" applyNumberFormat="1" applyFont="1" applyFill="1" applyBorder="1" applyAlignment="1" applyProtection="1">
      <alignment horizontal="center" vertical="center"/>
      <protection/>
    </xf>
    <xf numFmtId="0" fontId="82" fillId="0" borderId="19" xfId="0" applyNumberFormat="1" applyFont="1" applyFill="1" applyBorder="1" applyAlignment="1" applyProtection="1">
      <alignment horizontal="left" vertical="top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1" fontId="12" fillId="35" borderId="22" xfId="0" applyNumberFormat="1" applyFont="1" applyFill="1" applyBorder="1" applyAlignment="1" applyProtection="1">
      <alignment horizontal="center" wrapText="1"/>
      <protection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1" fontId="12" fillId="35" borderId="50" xfId="0" applyNumberFormat="1" applyFont="1" applyFill="1" applyBorder="1" applyAlignment="1" applyProtection="1">
      <alignment horizontal="center" vertical="center"/>
      <protection/>
    </xf>
    <xf numFmtId="1" fontId="11" fillId="35" borderId="44" xfId="0" applyNumberFormat="1" applyFont="1" applyFill="1" applyBorder="1" applyAlignment="1" applyProtection="1">
      <alignment horizontal="center" vertical="center"/>
      <protection/>
    </xf>
    <xf numFmtId="1" fontId="12" fillId="35" borderId="57" xfId="0" applyNumberFormat="1" applyFont="1" applyFill="1" applyBorder="1" applyAlignment="1" applyProtection="1">
      <alignment horizontal="center" vertical="center"/>
      <protection/>
    </xf>
    <xf numFmtId="1" fontId="12" fillId="35" borderId="18" xfId="0" applyNumberFormat="1" applyFont="1" applyFill="1" applyBorder="1" applyAlignment="1" applyProtection="1">
      <alignment horizontal="center" vertical="center"/>
      <protection/>
    </xf>
    <xf numFmtId="1" fontId="11" fillId="35" borderId="18" xfId="0" applyNumberFormat="1" applyFont="1" applyFill="1" applyBorder="1" applyAlignment="1" applyProtection="1">
      <alignment horizontal="center" vertical="top"/>
      <protection/>
    </xf>
    <xf numFmtId="1" fontId="12" fillId="35" borderId="20" xfId="0" applyNumberFormat="1" applyFont="1" applyFill="1" applyBorder="1" applyAlignment="1" applyProtection="1">
      <alignment horizontal="center" vertical="center"/>
      <protection/>
    </xf>
    <xf numFmtId="1" fontId="12" fillId="35" borderId="24" xfId="0" applyNumberFormat="1" applyFont="1" applyFill="1" applyBorder="1" applyAlignment="1" applyProtection="1">
      <alignment horizontal="center" vertical="center"/>
      <protection/>
    </xf>
    <xf numFmtId="0" fontId="11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25" xfId="0" applyNumberFormat="1" applyFont="1" applyFill="1" applyBorder="1" applyAlignment="1" applyProtection="1">
      <alignment horizontal="center" vertical="center"/>
      <protection/>
    </xf>
    <xf numFmtId="1" fontId="12" fillId="35" borderId="26" xfId="0" applyNumberFormat="1" applyFont="1" applyFill="1" applyBorder="1" applyAlignment="1" applyProtection="1">
      <alignment horizontal="center" vertical="center"/>
      <protection/>
    </xf>
    <xf numFmtId="1" fontId="11" fillId="35" borderId="19" xfId="0" applyNumberFormat="1" applyFont="1" applyFill="1" applyBorder="1" applyAlignment="1" applyProtection="1">
      <alignment horizontal="center" vertical="top"/>
      <protection/>
    </xf>
    <xf numFmtId="0" fontId="17" fillId="35" borderId="20" xfId="0" applyNumberFormat="1" applyFont="1" applyFill="1" applyBorder="1" applyAlignment="1" applyProtection="1">
      <alignment horizontal="center" vertical="top" wrapText="1"/>
      <protection/>
    </xf>
    <xf numFmtId="0" fontId="17" fillId="35" borderId="26" xfId="0" applyNumberFormat="1" applyFont="1" applyFill="1" applyBorder="1" applyAlignment="1" applyProtection="1">
      <alignment horizontal="center" vertical="top" wrapText="1"/>
      <protection/>
    </xf>
    <xf numFmtId="0" fontId="5" fillId="35" borderId="24" xfId="0" applyNumberFormat="1" applyFont="1" applyFill="1" applyBorder="1" applyAlignment="1" applyProtection="1">
      <alignment horizontal="center" vertical="top" wrapText="1"/>
      <protection/>
    </xf>
    <xf numFmtId="0" fontId="5" fillId="35" borderId="10" xfId="0" applyNumberFormat="1" applyFont="1" applyFill="1" applyBorder="1" applyAlignment="1" applyProtection="1">
      <alignment horizontal="center" vertical="top" wrapText="1"/>
      <protection/>
    </xf>
    <xf numFmtId="0" fontId="17" fillId="35" borderId="10" xfId="0" applyNumberFormat="1" applyFont="1" applyFill="1" applyBorder="1" applyAlignment="1" applyProtection="1">
      <alignment horizontal="center" vertical="top" wrapText="1"/>
      <protection/>
    </xf>
    <xf numFmtId="0" fontId="5" fillId="35" borderId="44" xfId="0" applyNumberFormat="1" applyFont="1" applyFill="1" applyBorder="1" applyAlignment="1" applyProtection="1">
      <alignment horizontal="center" vertical="top" wrapText="1"/>
      <protection/>
    </xf>
    <xf numFmtId="0" fontId="17" fillId="35" borderId="19" xfId="0" applyNumberFormat="1" applyFont="1" applyFill="1" applyBorder="1" applyAlignment="1" applyProtection="1">
      <alignment horizontal="center" vertical="top" wrapText="1"/>
      <protection/>
    </xf>
    <xf numFmtId="0" fontId="5" fillId="35" borderId="35" xfId="0" applyNumberFormat="1" applyFont="1" applyFill="1" applyBorder="1" applyAlignment="1" applyProtection="1">
      <alignment horizontal="center" vertical="top" wrapText="1"/>
      <protection/>
    </xf>
    <xf numFmtId="0" fontId="5" fillId="35" borderId="19" xfId="0" applyNumberFormat="1" applyFont="1" applyFill="1" applyBorder="1" applyAlignment="1" applyProtection="1">
      <alignment horizontal="center" vertical="top" wrapText="1"/>
      <protection/>
    </xf>
    <xf numFmtId="1" fontId="12" fillId="35" borderId="18" xfId="0" applyNumberFormat="1" applyFont="1" applyFill="1" applyBorder="1" applyAlignment="1" applyProtection="1">
      <alignment horizontal="center" wrapText="1"/>
      <protection/>
    </xf>
    <xf numFmtId="0" fontId="11" fillId="35" borderId="15" xfId="0" applyNumberFormat="1" applyFont="1" applyFill="1" applyBorder="1" applyAlignment="1" applyProtection="1">
      <alignment horizontal="center" vertical="top"/>
      <protection/>
    </xf>
    <xf numFmtId="0" fontId="11" fillId="35" borderId="16" xfId="0" applyNumberFormat="1" applyFont="1" applyFill="1" applyBorder="1" applyAlignment="1" applyProtection="1">
      <alignment horizontal="center" vertical="center"/>
      <protection/>
    </xf>
    <xf numFmtId="0" fontId="11" fillId="35" borderId="16" xfId="0" applyNumberFormat="1" applyFont="1" applyFill="1" applyBorder="1" applyAlignment="1" applyProtection="1">
      <alignment horizontal="center" vertical="top"/>
      <protection/>
    </xf>
    <xf numFmtId="0" fontId="11" fillId="35" borderId="52" xfId="0" applyNumberFormat="1" applyFont="1" applyFill="1" applyBorder="1" applyAlignment="1" applyProtection="1">
      <alignment horizontal="center" vertical="top"/>
      <protection/>
    </xf>
    <xf numFmtId="0" fontId="17" fillId="35" borderId="11" xfId="0" applyNumberFormat="1" applyFont="1" applyFill="1" applyBorder="1" applyAlignment="1" applyProtection="1">
      <alignment horizontal="center" vertical="top" wrapText="1"/>
      <protection/>
    </xf>
    <xf numFmtId="0" fontId="17" fillId="35" borderId="63" xfId="0" applyNumberFormat="1" applyFont="1" applyFill="1" applyBorder="1" applyAlignment="1" applyProtection="1">
      <alignment horizontal="center" vertical="top" wrapText="1"/>
      <protection/>
    </xf>
    <xf numFmtId="0" fontId="5" fillId="35" borderId="50" xfId="0" applyNumberFormat="1" applyFont="1" applyFill="1" applyBorder="1" applyAlignment="1" applyProtection="1">
      <alignment horizontal="center" vertical="top" wrapText="1"/>
      <protection/>
    </xf>
    <xf numFmtId="0" fontId="17" fillId="35" borderId="44" xfId="0" applyNumberFormat="1" applyFont="1" applyFill="1" applyBorder="1" applyAlignment="1" applyProtection="1">
      <alignment horizontal="center" vertical="top" wrapText="1"/>
      <protection/>
    </xf>
    <xf numFmtId="0" fontId="17" fillId="35" borderId="18" xfId="0" applyNumberFormat="1" applyFont="1" applyFill="1" applyBorder="1" applyAlignment="1" applyProtection="1">
      <alignment horizontal="center" vertical="top" wrapText="1"/>
      <protection/>
    </xf>
    <xf numFmtId="0" fontId="5" fillId="35" borderId="52" xfId="0" applyNumberFormat="1" applyFont="1" applyFill="1" applyBorder="1" applyAlignment="1" applyProtection="1">
      <alignment horizontal="center" vertical="top" wrapText="1"/>
      <protection/>
    </xf>
    <xf numFmtId="0" fontId="5" fillId="35" borderId="18" xfId="0" applyNumberFormat="1" applyFont="1" applyFill="1" applyBorder="1" applyAlignment="1" applyProtection="1">
      <alignment horizontal="center" vertical="top" wrapText="1"/>
      <protection/>
    </xf>
    <xf numFmtId="0" fontId="74" fillId="35" borderId="50" xfId="0" applyNumberFormat="1" applyFont="1" applyFill="1" applyBorder="1" applyAlignment="1" applyProtection="1">
      <alignment horizontal="center" vertical="center"/>
      <protection/>
    </xf>
    <xf numFmtId="0" fontId="11" fillId="35" borderId="29" xfId="0" applyNumberFormat="1" applyFont="1" applyFill="1" applyBorder="1" applyAlignment="1" applyProtection="1">
      <alignment horizontal="center" vertical="center"/>
      <protection/>
    </xf>
    <xf numFmtId="0" fontId="7" fillId="35" borderId="50" xfId="0" applyNumberFormat="1" applyFont="1" applyFill="1" applyBorder="1" applyAlignment="1" applyProtection="1">
      <alignment vertical="top"/>
      <protection/>
    </xf>
    <xf numFmtId="0" fontId="11" fillId="35" borderId="44" xfId="0" applyNumberFormat="1" applyFont="1" applyFill="1" applyBorder="1" applyAlignment="1" applyProtection="1">
      <alignment horizontal="center" vertical="top"/>
      <protection/>
    </xf>
    <xf numFmtId="0" fontId="11" fillId="35" borderId="29" xfId="0" applyNumberFormat="1" applyFont="1" applyFill="1" applyBorder="1" applyAlignment="1" applyProtection="1">
      <alignment horizontal="center" vertical="top"/>
      <protection/>
    </xf>
    <xf numFmtId="0" fontId="11" fillId="35" borderId="50" xfId="0" applyNumberFormat="1" applyFont="1" applyFill="1" applyBorder="1" applyAlignment="1" applyProtection="1">
      <alignment horizontal="center" vertical="top"/>
      <protection/>
    </xf>
    <xf numFmtId="0" fontId="74" fillId="35" borderId="15" xfId="0" applyNumberFormat="1" applyFont="1" applyFill="1" applyBorder="1" applyAlignment="1" applyProtection="1">
      <alignment horizontal="center" vertical="top"/>
      <protection/>
    </xf>
    <xf numFmtId="0" fontId="74" fillId="35" borderId="50" xfId="0" applyNumberFormat="1" applyFont="1" applyFill="1" applyBorder="1" applyAlignment="1" applyProtection="1">
      <alignment horizontal="center" vertical="top"/>
      <protection/>
    </xf>
    <xf numFmtId="0" fontId="74" fillId="35" borderId="52" xfId="0" applyNumberFormat="1" applyFont="1" applyFill="1" applyBorder="1" applyAlignment="1" applyProtection="1">
      <alignment horizontal="center" vertical="top"/>
      <protection/>
    </xf>
    <xf numFmtId="1" fontId="12" fillId="35" borderId="11" xfId="0" applyNumberFormat="1" applyFont="1" applyFill="1" applyBorder="1" applyAlignment="1" applyProtection="1">
      <alignment horizontal="center" wrapText="1"/>
      <protection/>
    </xf>
    <xf numFmtId="1" fontId="12" fillId="35" borderId="63" xfId="0" applyNumberFormat="1" applyFont="1" applyFill="1" applyBorder="1" applyAlignment="1" applyProtection="1">
      <alignment horizontal="center" wrapText="1"/>
      <protection/>
    </xf>
    <xf numFmtId="1" fontId="12" fillId="35" borderId="50" xfId="0" applyNumberFormat="1" applyFont="1" applyFill="1" applyBorder="1" applyAlignment="1" applyProtection="1">
      <alignment horizontal="center" wrapText="1"/>
      <protection/>
    </xf>
    <xf numFmtId="1" fontId="12" fillId="35" borderId="44" xfId="0" applyNumberFormat="1" applyFont="1" applyFill="1" applyBorder="1" applyAlignment="1" applyProtection="1">
      <alignment horizontal="center" wrapText="1"/>
      <protection/>
    </xf>
    <xf numFmtId="1" fontId="12" fillId="35" borderId="52" xfId="0" applyNumberFormat="1" applyFont="1" applyFill="1" applyBorder="1" applyAlignment="1" applyProtection="1">
      <alignment horizontal="center" wrapText="1"/>
      <protection/>
    </xf>
    <xf numFmtId="0" fontId="74" fillId="35" borderId="44" xfId="0" applyNumberFormat="1" applyFont="1" applyFill="1" applyBorder="1" applyAlignment="1" applyProtection="1">
      <alignment horizontal="center" vertical="top"/>
      <protection/>
    </xf>
    <xf numFmtId="1" fontId="12" fillId="35" borderId="58" xfId="0" applyNumberFormat="1" applyFont="1" applyFill="1" applyBorder="1" applyAlignment="1" applyProtection="1">
      <alignment horizontal="center" wrapText="1"/>
      <protection/>
    </xf>
    <xf numFmtId="1" fontId="12" fillId="35" borderId="67" xfId="0" applyNumberFormat="1" applyFont="1" applyFill="1" applyBorder="1" applyAlignment="1" applyProtection="1">
      <alignment horizontal="center" wrapText="1"/>
      <protection/>
    </xf>
    <xf numFmtId="1" fontId="12" fillId="35" borderId="57" xfId="0" applyNumberFormat="1" applyFont="1" applyFill="1" applyBorder="1" applyAlignment="1" applyProtection="1">
      <alignment horizontal="center" wrapText="1"/>
      <protection/>
    </xf>
    <xf numFmtId="1" fontId="12" fillId="35" borderId="33" xfId="0" applyNumberFormat="1" applyFont="1" applyFill="1" applyBorder="1" applyAlignment="1" applyProtection="1">
      <alignment horizontal="center" wrapText="1"/>
      <protection/>
    </xf>
    <xf numFmtId="1" fontId="12" fillId="35" borderId="59" xfId="0" applyNumberFormat="1" applyFont="1" applyFill="1" applyBorder="1" applyAlignment="1" applyProtection="1">
      <alignment horizontal="center" wrapText="1"/>
      <protection/>
    </xf>
    <xf numFmtId="0" fontId="11" fillId="35" borderId="57" xfId="0" applyNumberFormat="1" applyFont="1" applyFill="1" applyBorder="1" applyAlignment="1" applyProtection="1">
      <alignment horizontal="center" vertical="top"/>
      <protection/>
    </xf>
    <xf numFmtId="0" fontId="11" fillId="35" borderId="33" xfId="0" applyNumberFormat="1" applyFont="1" applyFill="1" applyBorder="1" applyAlignment="1" applyProtection="1">
      <alignment horizontal="center" vertical="top"/>
      <protection/>
    </xf>
    <xf numFmtId="0" fontId="74" fillId="35" borderId="33" xfId="0" applyNumberFormat="1" applyFont="1" applyFill="1" applyBorder="1" applyAlignment="1" applyProtection="1">
      <alignment horizontal="center" vertical="top"/>
      <protection/>
    </xf>
    <xf numFmtId="0" fontId="11" fillId="35" borderId="71" xfId="0" applyNumberFormat="1" applyFont="1" applyFill="1" applyBorder="1" applyAlignment="1" applyProtection="1">
      <alignment horizontal="center" vertical="top"/>
      <protection/>
    </xf>
    <xf numFmtId="0" fontId="74" fillId="35" borderId="57" xfId="0" applyNumberFormat="1" applyFont="1" applyFill="1" applyBorder="1" applyAlignment="1" applyProtection="1">
      <alignment horizontal="center" vertical="top"/>
      <protection/>
    </xf>
    <xf numFmtId="0" fontId="74" fillId="35" borderId="59" xfId="0" applyNumberFormat="1" applyFont="1" applyFill="1" applyBorder="1" applyAlignment="1" applyProtection="1">
      <alignment horizontal="center" vertical="top"/>
      <protection/>
    </xf>
    <xf numFmtId="0" fontId="9" fillId="35" borderId="63" xfId="0" applyNumberFormat="1" applyFont="1" applyFill="1" applyBorder="1" applyAlignment="1" applyProtection="1">
      <alignment vertical="top"/>
      <protection/>
    </xf>
    <xf numFmtId="0" fontId="7" fillId="35" borderId="16" xfId="0" applyNumberFormat="1" applyFont="1" applyFill="1" applyBorder="1" applyAlignment="1" applyProtection="1">
      <alignment vertical="top"/>
      <protection/>
    </xf>
    <xf numFmtId="0" fontId="7" fillId="35" borderId="29" xfId="0" applyNumberFormat="1" applyFont="1" applyFill="1" applyBorder="1" applyAlignment="1" applyProtection="1">
      <alignment vertical="top"/>
      <protection/>
    </xf>
    <xf numFmtId="0" fontId="73" fillId="35" borderId="50" xfId="0" applyNumberFormat="1" applyFont="1" applyFill="1" applyBorder="1" applyAlignment="1" applyProtection="1">
      <alignment vertical="top"/>
      <protection/>
    </xf>
    <xf numFmtId="0" fontId="73" fillId="35" borderId="52" xfId="0" applyNumberFormat="1" applyFont="1" applyFill="1" applyBorder="1" applyAlignment="1" applyProtection="1">
      <alignment vertical="top"/>
      <protection/>
    </xf>
    <xf numFmtId="0" fontId="7" fillId="35" borderId="18" xfId="0" applyNumberFormat="1" applyFont="1" applyFill="1" applyBorder="1" applyAlignment="1" applyProtection="1">
      <alignment vertical="top"/>
      <protection/>
    </xf>
    <xf numFmtId="0" fontId="12" fillId="35" borderId="11" xfId="0" applyNumberFormat="1" applyFont="1" applyFill="1" applyBorder="1" applyAlignment="1" applyProtection="1">
      <alignment horizontal="center" vertical="top"/>
      <protection/>
    </xf>
    <xf numFmtId="0" fontId="12" fillId="35" borderId="62" xfId="0" applyNumberFormat="1" applyFont="1" applyFill="1" applyBorder="1" applyAlignment="1" applyProtection="1">
      <alignment horizontal="center" vertical="top"/>
      <protection/>
    </xf>
    <xf numFmtId="0" fontId="12" fillId="35" borderId="12" xfId="0" applyNumberFormat="1" applyFont="1" applyFill="1" applyBorder="1" applyAlignment="1" applyProtection="1">
      <alignment horizontal="center" vertical="center"/>
      <protection/>
    </xf>
    <xf numFmtId="0" fontId="12" fillId="35" borderId="50" xfId="0" applyNumberFormat="1" applyFont="1" applyFill="1" applyBorder="1" applyAlignment="1" applyProtection="1">
      <alignment horizontal="center" vertical="center"/>
      <protection/>
    </xf>
    <xf numFmtId="0" fontId="7" fillId="35" borderId="33" xfId="0" applyNumberFormat="1" applyFont="1" applyFill="1" applyBorder="1" applyAlignment="1" applyProtection="1">
      <alignment vertical="top"/>
      <protection/>
    </xf>
    <xf numFmtId="0" fontId="24" fillId="35" borderId="33" xfId="0" applyNumberFormat="1" applyFont="1" applyFill="1" applyBorder="1" applyAlignment="1" applyProtection="1">
      <alignment vertical="top"/>
      <protection/>
    </xf>
    <xf numFmtId="0" fontId="7" fillId="35" borderId="0" xfId="0" applyNumberFormat="1" applyFont="1" applyFill="1" applyBorder="1" applyAlignment="1" applyProtection="1">
      <alignment vertical="top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vertical="top"/>
      <protection/>
    </xf>
    <xf numFmtId="0" fontId="11" fillId="35" borderId="44" xfId="0" applyNumberFormat="1" applyFont="1" applyFill="1" applyBorder="1" applyAlignment="1" applyProtection="1">
      <alignment vertical="top"/>
      <protection/>
    </xf>
    <xf numFmtId="0" fontId="23" fillId="35" borderId="44" xfId="0" applyNumberFormat="1" applyFont="1" applyFill="1" applyBorder="1" applyAlignment="1" applyProtection="1">
      <alignment horizontal="center" vertical="center"/>
      <protection/>
    </xf>
    <xf numFmtId="0" fontId="11" fillId="35" borderId="15" xfId="0" applyNumberFormat="1" applyFont="1" applyFill="1" applyBorder="1" applyAlignment="1" applyProtection="1">
      <alignment horizontal="center" vertical="center"/>
      <protection/>
    </xf>
    <xf numFmtId="0" fontId="23" fillId="35" borderId="44" xfId="0" applyNumberFormat="1" applyFont="1" applyFill="1" applyBorder="1" applyAlignment="1" applyProtection="1">
      <alignment vertical="top"/>
      <protection/>
    </xf>
    <xf numFmtId="0" fontId="11" fillId="35" borderId="15" xfId="0" applyNumberFormat="1" applyFont="1" applyFill="1" applyBorder="1" applyAlignment="1" applyProtection="1">
      <alignment vertical="top"/>
      <protection/>
    </xf>
    <xf numFmtId="0" fontId="11" fillId="35" borderId="18" xfId="0" applyNumberFormat="1" applyFont="1" applyFill="1" applyBorder="1" applyAlignment="1" applyProtection="1">
      <alignment horizontal="center" vertical="center"/>
      <protection/>
    </xf>
    <xf numFmtId="0" fontId="23" fillId="35" borderId="44" xfId="0" applyNumberFormat="1" applyFont="1" applyFill="1" applyBorder="1" applyAlignment="1" applyProtection="1">
      <alignment horizontal="center" vertical="top"/>
      <protection/>
    </xf>
    <xf numFmtId="0" fontId="12" fillId="35" borderId="15" xfId="0" applyNumberFormat="1" applyFont="1" applyFill="1" applyBorder="1" applyAlignment="1" applyProtection="1">
      <alignment horizontal="center" vertical="top"/>
      <protection/>
    </xf>
    <xf numFmtId="0" fontId="12" fillId="35" borderId="31" xfId="0" applyNumberFormat="1" applyFont="1" applyFill="1" applyBorder="1" applyAlignment="1" applyProtection="1">
      <alignment horizontal="center" vertical="top"/>
      <protection/>
    </xf>
    <xf numFmtId="0" fontId="11" fillId="35" borderId="59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wrapText="1"/>
      <protection/>
    </xf>
    <xf numFmtId="1" fontId="12" fillId="0" borderId="56" xfId="0" applyNumberFormat="1" applyFont="1" applyFill="1" applyBorder="1" applyAlignment="1" applyProtection="1">
      <alignment horizontal="center" wrapText="1"/>
      <protection/>
    </xf>
    <xf numFmtId="0" fontId="12" fillId="0" borderId="65" xfId="0" applyNumberFormat="1" applyFont="1" applyFill="1" applyBorder="1" applyAlignment="1" applyProtection="1">
      <alignment horizontal="center" vertical="top"/>
      <protection/>
    </xf>
    <xf numFmtId="0" fontId="12" fillId="35" borderId="39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35" borderId="45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35" borderId="26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67" xfId="0" applyNumberFormat="1" applyFont="1" applyFill="1" applyBorder="1" applyAlignment="1" applyProtection="1">
      <alignment horizontal="center" vertical="top"/>
      <protection/>
    </xf>
    <xf numFmtId="0" fontId="11" fillId="35" borderId="72" xfId="0" applyNumberFormat="1" applyFont="1" applyFill="1" applyBorder="1" applyAlignment="1" applyProtection="1">
      <alignment vertical="center"/>
      <protection/>
    </xf>
    <xf numFmtId="0" fontId="11" fillId="34" borderId="29" xfId="0" applyNumberFormat="1" applyFont="1" applyFill="1" applyBorder="1" applyAlignment="1" applyProtection="1">
      <alignment vertical="center"/>
      <protection/>
    </xf>
    <xf numFmtId="0" fontId="11" fillId="0" borderId="44" xfId="0" applyNumberFormat="1" applyFont="1" applyFill="1" applyBorder="1" applyAlignment="1" applyProtection="1">
      <alignment vertical="center"/>
      <protection/>
    </xf>
    <xf numFmtId="0" fontId="11" fillId="35" borderId="29" xfId="0" applyNumberFormat="1" applyFont="1" applyFill="1" applyBorder="1" applyAlignment="1" applyProtection="1">
      <alignment vertical="center"/>
      <protection/>
    </xf>
    <xf numFmtId="1" fontId="12" fillId="0" borderId="64" xfId="0" applyNumberFormat="1" applyFont="1" applyFill="1" applyBorder="1" applyAlignment="1" applyProtection="1">
      <alignment horizontal="center" wrapText="1"/>
      <protection/>
    </xf>
    <xf numFmtId="1" fontId="12" fillId="34" borderId="64" xfId="0" applyNumberFormat="1" applyFont="1" applyFill="1" applyBorder="1" applyAlignment="1" applyProtection="1">
      <alignment horizontal="center" wrapText="1"/>
      <protection/>
    </xf>
    <xf numFmtId="0" fontId="12" fillId="32" borderId="50" xfId="0" applyNumberFormat="1" applyFont="1" applyFill="1" applyBorder="1" applyAlignment="1" applyProtection="1">
      <alignment horizontal="center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66" xfId="0" applyNumberFormat="1" applyFont="1" applyFill="1" applyBorder="1" applyAlignment="1" applyProtection="1">
      <alignment horizontal="center" vertical="top"/>
      <protection/>
    </xf>
    <xf numFmtId="0" fontId="11" fillId="0" borderId="73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74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51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74" xfId="0" applyNumberFormat="1" applyFont="1" applyFill="1" applyBorder="1" applyAlignment="1" applyProtection="1">
      <alignment horizontal="center" vertical="top"/>
      <protection/>
    </xf>
    <xf numFmtId="0" fontId="11" fillId="0" borderId="75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 wrapText="1"/>
      <protection/>
    </xf>
    <xf numFmtId="0" fontId="12" fillId="32" borderId="69" xfId="0" applyNumberFormat="1" applyFont="1" applyFill="1" applyBorder="1" applyAlignment="1" applyProtection="1">
      <alignment horizontal="center" vertical="top" wrapText="1"/>
      <protection/>
    </xf>
    <xf numFmtId="0" fontId="12" fillId="32" borderId="45" xfId="0" applyNumberFormat="1" applyFont="1" applyFill="1" applyBorder="1" applyAlignment="1" applyProtection="1">
      <alignment horizontal="center" vertical="top" wrapText="1"/>
      <protection/>
    </xf>
    <xf numFmtId="0" fontId="23" fillId="0" borderId="44" xfId="0" applyNumberFormat="1" applyFont="1" applyFill="1" applyBorder="1" applyAlignment="1" applyProtection="1">
      <alignment horizontal="center" vertical="top"/>
      <protection/>
    </xf>
    <xf numFmtId="0" fontId="23" fillId="0" borderId="34" xfId="0" applyNumberFormat="1" applyFont="1" applyFill="1" applyBorder="1" applyAlignment="1" applyProtection="1">
      <alignment horizontal="center" vertical="top"/>
      <protection/>
    </xf>
    <xf numFmtId="0" fontId="23" fillId="0" borderId="32" xfId="0" applyNumberFormat="1" applyFont="1" applyFill="1" applyBorder="1" applyAlignment="1" applyProtection="1">
      <alignment horizontal="center" vertical="top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vertical="top"/>
      <protection/>
    </xf>
    <xf numFmtId="0" fontId="12" fillId="0" borderId="52" xfId="0" applyNumberFormat="1" applyFont="1" applyFill="1" applyBorder="1" applyAlignment="1" applyProtection="1">
      <alignment vertical="top"/>
      <protection/>
    </xf>
    <xf numFmtId="0" fontId="6" fillId="0" borderId="44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32" borderId="65" xfId="0" applyNumberFormat="1" applyFont="1" applyFill="1" applyBorder="1" applyAlignment="1" applyProtection="1">
      <alignment horizontal="center" vertical="top"/>
      <protection/>
    </xf>
    <xf numFmtId="0" fontId="12" fillId="32" borderId="65" xfId="0" applyNumberFormat="1" applyFont="1" applyFill="1" applyBorder="1" applyAlignment="1" applyProtection="1">
      <alignment horizontal="center" vertical="center"/>
      <protection/>
    </xf>
    <xf numFmtId="0" fontId="12" fillId="32" borderId="11" xfId="0" applyNumberFormat="1" applyFont="1" applyFill="1" applyBorder="1" applyAlignment="1" applyProtection="1">
      <alignment horizontal="center" vertical="center"/>
      <protection/>
    </xf>
    <xf numFmtId="0" fontId="12" fillId="32" borderId="31" xfId="0" applyNumberFormat="1" applyFont="1" applyFill="1" applyBorder="1" applyAlignment="1" applyProtection="1">
      <alignment horizontal="center" vertical="center" wrapText="1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2" fillId="32" borderId="66" xfId="0" applyNumberFormat="1" applyFont="1" applyFill="1" applyBorder="1" applyAlignment="1" applyProtection="1">
      <alignment horizontal="center" vertical="center" wrapText="1"/>
      <protection/>
    </xf>
    <xf numFmtId="0" fontId="12" fillId="32" borderId="50" xfId="0" applyNumberFormat="1" applyFont="1" applyFill="1" applyBorder="1" applyAlignment="1" applyProtection="1">
      <alignment horizontal="center" vertical="center" wrapText="1"/>
      <protection/>
    </xf>
    <xf numFmtId="0" fontId="12" fillId="32" borderId="45" xfId="0" applyNumberFormat="1" applyFont="1" applyFill="1" applyBorder="1" applyAlignment="1" applyProtection="1">
      <alignment horizontal="center" vertical="center" wrapText="1"/>
      <protection/>
    </xf>
    <xf numFmtId="0" fontId="11" fillId="32" borderId="29" xfId="0" applyNumberFormat="1" applyFont="1" applyFill="1" applyBorder="1" applyAlignment="1" applyProtection="1">
      <alignment horizontal="center" vertical="top" wrapText="1"/>
      <protection/>
    </xf>
    <xf numFmtId="0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44" xfId="0" applyNumberFormat="1" applyFont="1" applyFill="1" applyBorder="1" applyAlignment="1" applyProtection="1">
      <alignment horizontal="center" vertical="top" wrapText="1"/>
      <protection/>
    </xf>
    <xf numFmtId="0" fontId="11" fillId="32" borderId="32" xfId="0" applyNumberFormat="1" applyFont="1" applyFill="1" applyBorder="1" applyAlignment="1" applyProtection="1">
      <alignment horizontal="center" vertical="top" wrapText="1"/>
      <protection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49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40" xfId="0" applyNumberFormat="1" applyFont="1" applyFill="1" applyBorder="1" applyAlignment="1" applyProtection="1">
      <alignment horizontal="center" vertical="top" wrapText="1"/>
      <protection/>
    </xf>
    <xf numFmtId="0" fontId="11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32" borderId="43" xfId="0" applyNumberFormat="1" applyFont="1" applyFill="1" applyBorder="1" applyAlignment="1" applyProtection="1">
      <alignment horizontal="center" vertical="top" wrapText="1"/>
      <protection/>
    </xf>
    <xf numFmtId="0" fontId="11" fillId="32" borderId="18" xfId="0" applyNumberFormat="1" applyFont="1" applyFill="1" applyBorder="1" applyAlignment="1" applyProtection="1">
      <alignment horizontal="center" vertical="top" wrapText="1"/>
      <protection/>
    </xf>
    <xf numFmtId="0" fontId="11" fillId="32" borderId="38" xfId="0" applyNumberFormat="1" applyFont="1" applyFill="1" applyBorder="1" applyAlignment="1" applyProtection="1">
      <alignment horizontal="center" vertical="top" wrapText="1"/>
      <protection/>
    </xf>
    <xf numFmtId="0" fontId="12" fillId="32" borderId="66" xfId="0" applyNumberFormat="1" applyFont="1" applyFill="1" applyBorder="1" applyAlignment="1" applyProtection="1">
      <alignment horizontal="center" vertical="top" wrapText="1"/>
      <protection/>
    </xf>
    <xf numFmtId="0" fontId="11" fillId="32" borderId="75" xfId="0" applyNumberFormat="1" applyFont="1" applyFill="1" applyBorder="1" applyAlignment="1" applyProtection="1">
      <alignment horizontal="center" vertical="top" wrapText="1"/>
      <protection/>
    </xf>
    <xf numFmtId="0" fontId="12" fillId="32" borderId="27" xfId="0" applyNumberFormat="1" applyFont="1" applyFill="1" applyBorder="1" applyAlignment="1" applyProtection="1">
      <alignment horizontal="center" vertical="top" wrapText="1"/>
      <protection/>
    </xf>
    <xf numFmtId="0" fontId="11" fillId="32" borderId="35" xfId="0" applyNumberFormat="1" applyFont="1" applyFill="1" applyBorder="1" applyAlignment="1" applyProtection="1">
      <alignment horizontal="center" vertical="top" wrapText="1"/>
      <protection/>
    </xf>
    <xf numFmtId="0" fontId="11" fillId="32" borderId="25" xfId="0" applyNumberFormat="1" applyFont="1" applyFill="1" applyBorder="1" applyAlignment="1" applyProtection="1">
      <alignment horizontal="center" vertical="top" wrapText="1"/>
      <protection/>
    </xf>
    <xf numFmtId="0" fontId="11" fillId="32" borderId="36" xfId="0" applyNumberFormat="1" applyFont="1" applyFill="1" applyBorder="1" applyAlignment="1" applyProtection="1">
      <alignment horizontal="center" vertical="top" wrapText="1"/>
      <protection/>
    </xf>
    <xf numFmtId="0" fontId="11" fillId="32" borderId="52" xfId="0" applyNumberFormat="1" applyFont="1" applyFill="1" applyBorder="1" applyAlignment="1" applyProtection="1">
      <alignment horizontal="center" vertical="top" wrapText="1"/>
      <protection/>
    </xf>
    <xf numFmtId="0" fontId="11" fillId="32" borderId="46" xfId="0" applyNumberFormat="1" applyFont="1" applyFill="1" applyBorder="1" applyAlignment="1" applyProtection="1">
      <alignment horizontal="center" vertical="top" wrapText="1"/>
      <protection/>
    </xf>
    <xf numFmtId="0" fontId="12" fillId="32" borderId="28" xfId="0" applyNumberFormat="1" applyFont="1" applyFill="1" applyBorder="1" applyAlignment="1" applyProtection="1">
      <alignment horizontal="center" vertical="top" wrapText="1"/>
      <protection/>
    </xf>
    <xf numFmtId="0" fontId="11" fillId="32" borderId="30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horizontal="left" vertical="top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textRotation="90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49" xfId="0" applyNumberFormat="1" applyFont="1" applyFill="1" applyBorder="1" applyAlignment="1" applyProtection="1">
      <alignment horizontal="center" vertical="center" textRotation="90"/>
      <protection/>
    </xf>
    <xf numFmtId="0" fontId="9" fillId="0" borderId="23" xfId="0" applyNumberFormat="1" applyFont="1" applyFill="1" applyBorder="1" applyAlignment="1" applyProtection="1">
      <alignment horizontal="center" vertical="center" textRotation="90"/>
      <protection/>
    </xf>
    <xf numFmtId="0" fontId="9" fillId="0" borderId="37" xfId="0" applyNumberFormat="1" applyFont="1" applyFill="1" applyBorder="1" applyAlignment="1" applyProtection="1">
      <alignment horizontal="center" vertical="center" textRotation="90"/>
      <protection/>
    </xf>
    <xf numFmtId="0" fontId="9" fillId="0" borderId="19" xfId="0" applyNumberFormat="1" applyFont="1" applyFill="1" applyBorder="1" applyAlignment="1" applyProtection="1">
      <alignment horizontal="center" vertical="center" textRotation="90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77" xfId="0" applyNumberFormat="1" applyFont="1" applyFill="1" applyBorder="1" applyAlignment="1" applyProtection="1">
      <alignment horizontal="center" vertical="center"/>
      <protection/>
    </xf>
    <xf numFmtId="0" fontId="12" fillId="0" borderId="78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3" xfId="0" applyNumberFormat="1" applyFont="1" applyFill="1" applyBorder="1" applyAlignment="1" applyProtection="1">
      <alignment horizontal="center" vertical="distributed" textRotation="90"/>
      <protection/>
    </xf>
    <xf numFmtId="0" fontId="9" fillId="0" borderId="70" xfId="0" applyNumberFormat="1" applyFont="1" applyFill="1" applyBorder="1" applyAlignment="1" applyProtection="1">
      <alignment horizontal="center" vertical="center" textRotation="90"/>
      <protection/>
    </xf>
    <xf numFmtId="0" fontId="9" fillId="0" borderId="53" xfId="0" applyNumberFormat="1" applyFont="1" applyFill="1" applyBorder="1" applyAlignment="1" applyProtection="1">
      <alignment horizontal="center" vertical="center" textRotation="90"/>
      <protection/>
    </xf>
    <xf numFmtId="0" fontId="9" fillId="0" borderId="40" xfId="0" applyNumberFormat="1" applyFont="1" applyFill="1" applyBorder="1" applyAlignment="1" applyProtection="1">
      <alignment horizontal="center" vertical="center" textRotation="90"/>
      <protection/>
    </xf>
    <xf numFmtId="0" fontId="9" fillId="0" borderId="76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6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58" xfId="0" applyNumberFormat="1" applyFont="1" applyFill="1" applyBorder="1" applyAlignment="1" applyProtection="1">
      <alignment horizontal="center" vertical="top" wrapText="1"/>
      <protection/>
    </xf>
    <xf numFmtId="0" fontId="15" fillId="0" borderId="58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35" borderId="72" xfId="0" applyNumberFormat="1" applyFont="1" applyFill="1" applyBorder="1" applyAlignment="1" applyProtection="1">
      <alignment horizontal="center" vertical="center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11" fillId="35" borderId="3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49" fontId="11" fillId="0" borderId="32" xfId="0" applyNumberFormat="1" applyFont="1" applyFill="1" applyBorder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44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 vertical="top" wrapText="1"/>
      <protection/>
    </xf>
    <xf numFmtId="0" fontId="11" fillId="0" borderId="33" xfId="0" applyNumberFormat="1" applyFont="1" applyFill="1" applyBorder="1" applyAlignment="1" applyProtection="1">
      <alignment horizontal="center" vertical="top" wrapText="1"/>
      <protection/>
    </xf>
    <xf numFmtId="0" fontId="11" fillId="0" borderId="44" xfId="0" applyNumberFormat="1" applyFont="1" applyFill="1" applyBorder="1" applyAlignment="1" applyProtection="1">
      <alignment horizontal="center" vertical="top" wrapText="1"/>
      <protection/>
    </xf>
    <xf numFmtId="0" fontId="11" fillId="0" borderId="32" xfId="0" applyNumberFormat="1" applyFont="1" applyFill="1" applyBorder="1" applyAlignment="1" applyProtection="1">
      <alignment horizontal="center" wrapText="1"/>
      <protection/>
    </xf>
    <xf numFmtId="0" fontId="11" fillId="0" borderId="33" xfId="0" applyNumberFormat="1" applyFont="1" applyFill="1" applyBorder="1" applyAlignment="1" applyProtection="1">
      <alignment horizontal="center" wrapText="1"/>
      <protection/>
    </xf>
    <xf numFmtId="0" fontId="11" fillId="0" borderId="44" xfId="0" applyNumberFormat="1" applyFont="1" applyFill="1" applyBorder="1" applyAlignment="1" applyProtection="1">
      <alignment horizontal="center" wrapText="1"/>
      <protection/>
    </xf>
    <xf numFmtId="0" fontId="17" fillId="0" borderId="2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17" fillId="0" borderId="72" xfId="0" applyNumberFormat="1" applyFont="1" applyFill="1" applyBorder="1" applyAlignment="1" applyProtection="1">
      <alignment horizontal="center" vertical="top" wrapText="1"/>
      <protection/>
    </xf>
    <xf numFmtId="0" fontId="17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5" fillId="0" borderId="7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73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32" xfId="0" applyNumberFormat="1" applyFont="1" applyFill="1" applyBorder="1" applyAlignment="1" applyProtection="1">
      <alignment vertical="top" wrapText="1"/>
      <protection/>
    </xf>
    <xf numFmtId="0" fontId="11" fillId="0" borderId="33" xfId="0" applyNumberFormat="1" applyFont="1" applyFill="1" applyBorder="1" applyAlignment="1" applyProtection="1">
      <alignment vertical="top" wrapText="1"/>
      <protection/>
    </xf>
    <xf numFmtId="0" fontId="11" fillId="0" borderId="44" xfId="0" applyNumberFormat="1" applyFont="1" applyFill="1" applyBorder="1" applyAlignment="1" applyProtection="1">
      <alignment vertical="top" wrapText="1"/>
      <protection/>
    </xf>
    <xf numFmtId="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60" xfId="0" applyNumberFormat="1" applyFont="1" applyFill="1" applyBorder="1" applyAlignment="1" applyProtection="1">
      <alignment horizontal="center" vertical="top"/>
      <protection/>
    </xf>
    <xf numFmtId="0" fontId="11" fillId="0" borderId="67" xfId="0" applyNumberFormat="1" applyFont="1" applyFill="1" applyBorder="1" applyAlignment="1" applyProtection="1">
      <alignment horizontal="center" vertical="top"/>
      <protection/>
    </xf>
    <xf numFmtId="0" fontId="11" fillId="0" borderId="69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12" fillId="0" borderId="59" xfId="0" applyNumberFormat="1" applyFont="1" applyFill="1" applyBorder="1" applyAlignment="1" applyProtection="1">
      <alignment horizontal="center" vertical="top"/>
      <protection/>
    </xf>
    <xf numFmtId="0" fontId="12" fillId="0" borderId="75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11" fillId="0" borderId="33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vertical="top"/>
      <protection/>
    </xf>
    <xf numFmtId="0" fontId="11" fillId="0" borderId="33" xfId="0" applyNumberFormat="1" applyFont="1" applyFill="1" applyBorder="1" applyAlignment="1" applyProtection="1">
      <alignment vertical="top"/>
      <protection/>
    </xf>
    <xf numFmtId="0" fontId="11" fillId="0" borderId="44" xfId="0" applyNumberFormat="1" applyFont="1" applyFill="1" applyBorder="1" applyAlignment="1" applyProtection="1">
      <alignment vertical="top"/>
      <protection/>
    </xf>
    <xf numFmtId="0" fontId="17" fillId="0" borderId="44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46" xfId="0" applyNumberFormat="1" applyFont="1" applyFill="1" applyBorder="1" applyAlignment="1" applyProtection="1">
      <alignment horizontal="left" vertical="center" wrapText="1"/>
      <protection/>
    </xf>
    <xf numFmtId="0" fontId="20" fillId="0" borderId="59" xfId="0" applyNumberFormat="1" applyFont="1" applyFill="1" applyBorder="1" applyAlignment="1" applyProtection="1">
      <alignment horizontal="left" vertical="center" wrapText="1"/>
      <protection/>
    </xf>
    <xf numFmtId="0" fontId="20" fillId="0" borderId="75" xfId="0" applyNumberFormat="1" applyFont="1" applyFill="1" applyBorder="1" applyAlignment="1" applyProtection="1">
      <alignment horizontal="left" vertical="center" wrapText="1"/>
      <protection/>
    </xf>
    <xf numFmtId="0" fontId="76" fillId="0" borderId="32" xfId="0" applyNumberFormat="1" applyFont="1" applyFill="1" applyBorder="1" applyAlignment="1" applyProtection="1">
      <alignment horizontal="left" vertical="center" wrapText="1"/>
      <protection/>
    </xf>
    <xf numFmtId="0" fontId="76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2" fillId="0" borderId="60" xfId="0" applyNumberFormat="1" applyFont="1" applyFill="1" applyBorder="1" applyAlignment="1" applyProtection="1">
      <alignment horizontal="center" vertical="center" wrapText="1"/>
      <protection/>
    </xf>
    <xf numFmtId="0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left" vertical="top"/>
      <protection/>
    </xf>
    <xf numFmtId="0" fontId="20" fillId="0" borderId="0" xfId="55" applyFont="1" applyBorder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PageLayoutView="0" workbookViewId="0" topLeftCell="A1">
      <selection activeCell="B11" sqref="B11:BB11"/>
    </sheetView>
  </sheetViews>
  <sheetFormatPr defaultColWidth="9.140625" defaultRowHeight="12.75"/>
  <cols>
    <col min="1" max="1" width="0.5625" style="326" customWidth="1"/>
    <col min="2" max="2" width="1.8515625" style="326" customWidth="1"/>
    <col min="3" max="4" width="2.421875" style="326" customWidth="1"/>
    <col min="5" max="5" width="2.57421875" style="326" customWidth="1"/>
    <col min="6" max="6" width="2.140625" style="326" customWidth="1"/>
    <col min="7" max="9" width="2.421875" style="326" customWidth="1"/>
    <col min="10" max="10" width="2.00390625" style="326" customWidth="1"/>
    <col min="11" max="11" width="2.421875" style="326" customWidth="1"/>
    <col min="12" max="12" width="2.57421875" style="326" customWidth="1"/>
    <col min="13" max="14" width="2.421875" style="326" customWidth="1"/>
    <col min="15" max="15" width="1.7109375" style="326" customWidth="1"/>
    <col min="16" max="16" width="2.421875" style="326" customWidth="1"/>
    <col min="17" max="18" width="2.57421875" style="326" customWidth="1"/>
    <col min="19" max="19" width="1.8515625" style="326" customWidth="1"/>
    <col min="20" max="22" width="2.421875" style="326" customWidth="1"/>
    <col min="23" max="23" width="2.00390625" style="326" customWidth="1"/>
    <col min="24" max="24" width="2.57421875" style="326" customWidth="1"/>
    <col min="25" max="25" width="2.421875" style="326" customWidth="1"/>
    <col min="26" max="26" width="2.57421875" style="326" customWidth="1"/>
    <col min="27" max="27" width="2.140625" style="326" customWidth="1"/>
    <col min="28" max="29" width="2.421875" style="326" customWidth="1"/>
    <col min="30" max="31" width="2.57421875" style="326" customWidth="1"/>
    <col min="32" max="32" width="2.28125" style="326" customWidth="1"/>
    <col min="33" max="33" width="2.421875" style="326" customWidth="1"/>
    <col min="34" max="34" width="2.8515625" style="326" customWidth="1"/>
    <col min="35" max="35" width="2.421875" style="326" customWidth="1"/>
    <col min="36" max="36" width="2.140625" style="326" customWidth="1"/>
    <col min="37" max="37" width="2.57421875" style="326" customWidth="1"/>
    <col min="38" max="38" width="2.421875" style="326" customWidth="1"/>
    <col min="39" max="39" width="2.57421875" style="326" customWidth="1"/>
    <col min="40" max="40" width="2.00390625" style="326" customWidth="1"/>
    <col min="41" max="41" width="1.8515625" style="326" hidden="1" customWidth="1"/>
    <col min="42" max="42" width="2.421875" style="326" hidden="1" customWidth="1"/>
    <col min="43" max="44" width="2.421875" style="326" customWidth="1"/>
    <col min="45" max="45" width="2.57421875" style="326" customWidth="1"/>
    <col min="46" max="46" width="2.00390625" style="326" customWidth="1"/>
    <col min="47" max="47" width="4.00390625" style="326" customWidth="1"/>
    <col min="48" max="48" width="2.7109375" style="326" customWidth="1"/>
    <col min="49" max="49" width="2.8515625" style="326" customWidth="1"/>
    <col min="50" max="50" width="2.57421875" style="326" customWidth="1"/>
    <col min="51" max="51" width="2.8515625" style="326" customWidth="1"/>
    <col min="52" max="52" width="3.28125" style="326" customWidth="1"/>
    <col min="53" max="53" width="3.140625" style="326" hidden="1" customWidth="1"/>
    <col min="54" max="54" width="3.421875" style="326" customWidth="1"/>
    <col min="55" max="55" width="25.57421875" style="326" customWidth="1"/>
    <col min="56" max="56" width="26.421875" style="326" customWidth="1"/>
    <col min="57" max="57" width="25.421875" style="326" customWidth="1"/>
    <col min="58" max="58" width="14.57421875" style="326" customWidth="1"/>
    <col min="59" max="59" width="16.140625" style="326" customWidth="1"/>
    <col min="60" max="16384" width="9.140625" style="326" customWidth="1"/>
  </cols>
  <sheetData>
    <row r="2" spans="8:55" ht="25.5" customHeight="1">
      <c r="H2" s="737" t="s">
        <v>261</v>
      </c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327"/>
    </row>
    <row r="3" spans="8:54" ht="39.75" customHeight="1">
      <c r="H3" s="736" t="s">
        <v>262</v>
      </c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  <c r="AZ3" s="736"/>
      <c r="BA3" s="736"/>
      <c r="BB3" s="736"/>
    </row>
    <row r="4" spans="2:55" ht="18" customHeight="1">
      <c r="B4" s="733" t="s">
        <v>263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733" t="s">
        <v>264</v>
      </c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330"/>
    </row>
    <row r="5" spans="2:55" ht="18" customHeight="1">
      <c r="B5" s="731" t="s">
        <v>314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731" t="s">
        <v>265</v>
      </c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  <c r="BB5" s="731"/>
      <c r="BC5" s="331"/>
    </row>
    <row r="6" spans="2:55" ht="18" customHeight="1">
      <c r="B6" s="734" t="s">
        <v>266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734" t="s">
        <v>267</v>
      </c>
      <c r="AL6" s="734"/>
      <c r="AM6" s="734"/>
      <c r="AN6" s="734"/>
      <c r="AO6" s="734"/>
      <c r="AP6" s="734"/>
      <c r="AQ6" s="734"/>
      <c r="AR6" s="734"/>
      <c r="AS6" s="734"/>
      <c r="AT6" s="734"/>
      <c r="AU6" s="734"/>
      <c r="AV6" s="734"/>
      <c r="AW6" s="734"/>
      <c r="AX6" s="734"/>
      <c r="AY6" s="734"/>
      <c r="AZ6" s="734"/>
      <c r="BA6" s="734"/>
      <c r="BB6" s="734"/>
      <c r="BC6" s="332"/>
    </row>
    <row r="7" spans="2:54" ht="42.75" customHeight="1">
      <c r="B7" s="735" t="s">
        <v>315</v>
      </c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5"/>
      <c r="O7" s="735"/>
      <c r="P7" s="735"/>
      <c r="Q7" s="735"/>
      <c r="R7" s="735"/>
      <c r="S7" s="735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735" t="s">
        <v>315</v>
      </c>
      <c r="AL7" s="735"/>
      <c r="AM7" s="735"/>
      <c r="AN7" s="735"/>
      <c r="AO7" s="735"/>
      <c r="AP7" s="735"/>
      <c r="AQ7" s="735"/>
      <c r="AR7" s="735"/>
      <c r="AS7" s="735"/>
      <c r="AT7" s="735"/>
      <c r="AU7" s="735"/>
      <c r="AV7" s="735"/>
      <c r="AW7" s="735"/>
      <c r="AX7" s="735"/>
      <c r="AY7" s="735"/>
      <c r="AZ7" s="735"/>
      <c r="BA7" s="735"/>
      <c r="BB7" s="735"/>
    </row>
    <row r="8" spans="2:55" ht="30.75" customHeight="1">
      <c r="B8" s="736" t="s">
        <v>268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6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6"/>
      <c r="BA8" s="736"/>
      <c r="BB8" s="736"/>
      <c r="BC8" s="333"/>
    </row>
    <row r="9" spans="2:56" ht="25.5" customHeight="1">
      <c r="B9" s="732" t="s">
        <v>55</v>
      </c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2"/>
      <c r="BA9" s="732"/>
      <c r="BB9" s="732"/>
      <c r="BC9" s="334"/>
      <c r="BD9" s="22"/>
    </row>
    <row r="10" spans="2:56" ht="24" customHeight="1">
      <c r="B10" s="733" t="s">
        <v>269</v>
      </c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334"/>
      <c r="BD10" s="44"/>
    </row>
    <row r="11" spans="2:55" ht="28.5" customHeight="1">
      <c r="B11" s="732" t="s">
        <v>316</v>
      </c>
      <c r="C11" s="732"/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32"/>
      <c r="AI11" s="732"/>
      <c r="AJ11" s="732"/>
      <c r="AK11" s="732"/>
      <c r="AL11" s="732"/>
      <c r="AM11" s="732"/>
      <c r="AN11" s="732"/>
      <c r="AO11" s="732"/>
      <c r="AP11" s="732"/>
      <c r="AQ11" s="732"/>
      <c r="AR11" s="732"/>
      <c r="AS11" s="732"/>
      <c r="AT11" s="732"/>
      <c r="AU11" s="732"/>
      <c r="AV11" s="732"/>
      <c r="AW11" s="732"/>
      <c r="AX11" s="732"/>
      <c r="AY11" s="732"/>
      <c r="AZ11" s="732"/>
      <c r="BA11" s="732"/>
      <c r="BB11" s="732"/>
      <c r="BC11" s="328"/>
    </row>
    <row r="12" spans="2:57" ht="30" customHeight="1">
      <c r="B12" s="733" t="s">
        <v>270</v>
      </c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3"/>
      <c r="AR12" s="733"/>
      <c r="AS12" s="733"/>
      <c r="AT12" s="733"/>
      <c r="AU12" s="733"/>
      <c r="AV12" s="733"/>
      <c r="AW12" s="733"/>
      <c r="AX12" s="733"/>
      <c r="AY12" s="733"/>
      <c r="AZ12" s="733"/>
      <c r="BA12" s="733"/>
      <c r="BB12" s="733"/>
      <c r="BC12" s="330"/>
      <c r="BD12" s="43"/>
      <c r="BE12" s="23"/>
    </row>
    <row r="13" spans="2:57" ht="22.5" customHeight="1">
      <c r="B13" s="732" t="s">
        <v>271</v>
      </c>
      <c r="C13" s="732"/>
      <c r="D13" s="732"/>
      <c r="E13" s="732"/>
      <c r="F13" s="732"/>
      <c r="G13" s="732"/>
      <c r="H13" s="732"/>
      <c r="I13" s="732"/>
      <c r="J13" s="732"/>
      <c r="K13" s="732"/>
      <c r="L13" s="732"/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732"/>
      <c r="AL13" s="732"/>
      <c r="AM13" s="732"/>
      <c r="AN13" s="732"/>
      <c r="AO13" s="732"/>
      <c r="AP13" s="732"/>
      <c r="AQ13" s="732"/>
      <c r="AR13" s="732"/>
      <c r="AS13" s="732"/>
      <c r="AT13" s="732"/>
      <c r="AU13" s="732"/>
      <c r="AV13" s="732"/>
      <c r="AW13" s="732"/>
      <c r="AX13" s="732"/>
      <c r="AY13" s="732"/>
      <c r="AZ13" s="732"/>
      <c r="BA13" s="732"/>
      <c r="BB13" s="732"/>
      <c r="BC13" s="333"/>
      <c r="BD13" s="43"/>
      <c r="BE13" s="23"/>
    </row>
    <row r="14" spans="2:57" ht="24.75" customHeight="1">
      <c r="B14" s="732" t="s">
        <v>273</v>
      </c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732"/>
      <c r="AL14" s="732"/>
      <c r="AM14" s="732"/>
      <c r="AN14" s="732"/>
      <c r="AO14" s="732"/>
      <c r="AP14" s="732"/>
      <c r="AQ14" s="732"/>
      <c r="AR14" s="732"/>
      <c r="AS14" s="732"/>
      <c r="AT14" s="732"/>
      <c r="AU14" s="732"/>
      <c r="AV14" s="732"/>
      <c r="AW14" s="732"/>
      <c r="AX14" s="732"/>
      <c r="AY14" s="732"/>
      <c r="AZ14" s="732"/>
      <c r="BA14" s="732"/>
      <c r="BB14" s="732"/>
      <c r="BC14" s="333"/>
      <c r="BD14" s="43"/>
      <c r="BE14" s="43"/>
    </row>
    <row r="15" spans="2:55" ht="27.75" customHeight="1">
      <c r="B15" s="732" t="s">
        <v>371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  <c r="AL15" s="732"/>
      <c r="AM15" s="732"/>
      <c r="AN15" s="732"/>
      <c r="AO15" s="732"/>
      <c r="AP15" s="732"/>
      <c r="AQ15" s="732"/>
      <c r="AR15" s="732"/>
      <c r="AS15" s="732"/>
      <c r="AT15" s="732"/>
      <c r="AU15" s="732"/>
      <c r="AV15" s="732"/>
      <c r="AW15" s="732"/>
      <c r="AX15" s="732"/>
      <c r="AY15" s="732"/>
      <c r="AZ15" s="732"/>
      <c r="BA15" s="732"/>
      <c r="BB15" s="732"/>
      <c r="BC15" s="333"/>
    </row>
    <row r="16" spans="2:55" ht="32.25" customHeight="1">
      <c r="B16" s="732" t="s">
        <v>370</v>
      </c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732"/>
      <c r="AL16" s="732"/>
      <c r="AM16" s="732"/>
      <c r="AN16" s="732"/>
      <c r="AO16" s="732"/>
      <c r="AP16" s="732"/>
      <c r="AQ16" s="732"/>
      <c r="AR16" s="732"/>
      <c r="AS16" s="732"/>
      <c r="AT16" s="732"/>
      <c r="AU16" s="732"/>
      <c r="AV16" s="732"/>
      <c r="AW16" s="732"/>
      <c r="AX16" s="732"/>
      <c r="AY16" s="732"/>
      <c r="AZ16" s="732"/>
      <c r="BA16" s="732"/>
      <c r="BB16" s="732"/>
      <c r="BC16" s="333"/>
    </row>
    <row r="17" spans="2:55" ht="26.25" customHeight="1">
      <c r="B17" s="731" t="s">
        <v>317</v>
      </c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31"/>
      <c r="AM17" s="731"/>
      <c r="AN17" s="731"/>
      <c r="AO17" s="731"/>
      <c r="AP17" s="731"/>
      <c r="AQ17" s="731"/>
      <c r="AR17" s="731"/>
      <c r="AS17" s="731"/>
      <c r="AT17" s="731"/>
      <c r="AU17" s="731"/>
      <c r="AV17" s="731"/>
      <c r="AW17" s="731"/>
      <c r="AX17" s="731"/>
      <c r="AY17" s="731"/>
      <c r="AZ17" s="731"/>
      <c r="BA17" s="731"/>
      <c r="BB17" s="731"/>
      <c r="BC17" s="332"/>
    </row>
    <row r="18" spans="2:54" ht="26.25" customHeight="1">
      <c r="B18" s="731" t="s">
        <v>272</v>
      </c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31"/>
      <c r="AM18" s="731"/>
      <c r="AN18" s="731"/>
      <c r="AO18" s="731"/>
      <c r="AP18" s="731"/>
      <c r="AQ18" s="731"/>
      <c r="AR18" s="731"/>
      <c r="AS18" s="731"/>
      <c r="AT18" s="731"/>
      <c r="AU18" s="731"/>
      <c r="AV18" s="731"/>
      <c r="AW18" s="731"/>
      <c r="AX18" s="731"/>
      <c r="AY18" s="731"/>
      <c r="AZ18" s="731"/>
      <c r="BA18" s="731"/>
      <c r="BB18" s="731"/>
    </row>
    <row r="19" spans="2:54" ht="12.75"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</row>
    <row r="21" spans="7:13" ht="12.75">
      <c r="G21" s="335"/>
      <c r="H21" s="335"/>
      <c r="I21" s="335"/>
      <c r="J21" s="335"/>
      <c r="K21" s="335"/>
      <c r="L21" s="335"/>
      <c r="M21" s="335"/>
    </row>
    <row r="22" spans="7:13" ht="12.75">
      <c r="G22" s="335"/>
      <c r="H22" s="335"/>
      <c r="I22" s="335"/>
      <c r="J22" s="335"/>
      <c r="K22" s="335"/>
      <c r="L22" s="335"/>
      <c r="M22" s="335"/>
    </row>
    <row r="23" spans="7:13" ht="12.75">
      <c r="G23" s="335"/>
      <c r="H23" s="335"/>
      <c r="I23" s="335"/>
      <c r="J23" s="335"/>
      <c r="K23" s="335"/>
      <c r="L23" s="335"/>
      <c r="M23" s="335"/>
    </row>
    <row r="24" spans="7:13" ht="12.75">
      <c r="G24" s="335"/>
      <c r="H24" s="335"/>
      <c r="I24" s="335"/>
      <c r="J24" s="335"/>
      <c r="K24" s="335"/>
      <c r="L24" s="335"/>
      <c r="M24" s="335"/>
    </row>
    <row r="25" spans="7:13" ht="12.75">
      <c r="G25" s="335"/>
      <c r="H25" s="335"/>
      <c r="I25" s="335"/>
      <c r="J25" s="335"/>
      <c r="K25" s="335"/>
      <c r="L25" s="335"/>
      <c r="M25" s="335"/>
    </row>
  </sheetData>
  <sheetProtection/>
  <mergeCells count="21">
    <mergeCell ref="H2:BB2"/>
    <mergeCell ref="H3:BB3"/>
    <mergeCell ref="B4:S4"/>
    <mergeCell ref="AK4:BB4"/>
    <mergeCell ref="B5:S5"/>
    <mergeCell ref="AK5:BB5"/>
    <mergeCell ref="B6:S6"/>
    <mergeCell ref="AK6:BB6"/>
    <mergeCell ref="B7:S7"/>
    <mergeCell ref="B16:BB16"/>
    <mergeCell ref="AK7:BB7"/>
    <mergeCell ref="B8:BB8"/>
    <mergeCell ref="B17:BB17"/>
    <mergeCell ref="B18:BB18"/>
    <mergeCell ref="B9:BB9"/>
    <mergeCell ref="B10:BB10"/>
    <mergeCell ref="B11:BB11"/>
    <mergeCell ref="B12:BB12"/>
    <mergeCell ref="B13:BB13"/>
    <mergeCell ref="B14:BB14"/>
    <mergeCell ref="B15:BB15"/>
  </mergeCells>
  <printOptions/>
  <pageMargins left="0.984251968503937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4"/>
  <sheetViews>
    <sheetView zoomScalePageLayoutView="0" workbookViewId="0" topLeftCell="A1">
      <selection activeCell="BQ14" sqref="BQ14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5" width="2.421875" style="1" customWidth="1"/>
    <col min="6" max="6" width="2.140625" style="1" customWidth="1"/>
    <col min="7" max="7" width="2.7109375" style="1" customWidth="1"/>
    <col min="8" max="9" width="2.28125" style="1" customWidth="1"/>
    <col min="10" max="10" width="2.42187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7109375" style="1" customWidth="1"/>
    <col min="23" max="24" width="2.421875" style="1" customWidth="1"/>
    <col min="25" max="25" width="2.28125" style="1" customWidth="1"/>
    <col min="26" max="26" width="2.421875" style="1" customWidth="1"/>
    <col min="27" max="27" width="2.57421875" style="1" customWidth="1"/>
    <col min="28" max="28" width="2.28125" style="1" customWidth="1"/>
    <col min="29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7" width="4.00390625" style="1" customWidth="1"/>
    <col min="58" max="58" width="2.7109375" style="1" customWidth="1"/>
    <col min="59" max="59" width="3.14062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4.140625" style="1" customWidth="1"/>
    <col min="64" max="67" width="2.00390625" style="1" customWidth="1"/>
    <col min="68" max="16384" width="9.140625" style="1" customWidth="1"/>
  </cols>
  <sheetData>
    <row r="1" spans="2:63" ht="15.75">
      <c r="B1" s="738" t="s">
        <v>209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8"/>
      <c r="AL1" s="738"/>
      <c r="AM1" s="738"/>
      <c r="AN1" s="738"/>
      <c r="AO1" s="738"/>
      <c r="AP1" s="738"/>
      <c r="AQ1" s="738"/>
      <c r="AR1" s="738"/>
      <c r="AS1" s="738"/>
      <c r="AT1" s="738"/>
      <c r="AU1" s="738"/>
      <c r="AV1" s="738"/>
      <c r="AW1" s="738"/>
      <c r="AX1" s="738"/>
      <c r="AY1" s="738"/>
      <c r="AZ1" s="738"/>
      <c r="BA1" s="738"/>
      <c r="BB1" s="738"/>
      <c r="BC1" s="738"/>
      <c r="BD1" s="738"/>
      <c r="BE1" s="738"/>
      <c r="BF1" s="738"/>
      <c r="BG1" s="738"/>
      <c r="BH1" s="738"/>
      <c r="BI1" s="738"/>
      <c r="BJ1" s="738"/>
      <c r="BK1" s="738"/>
    </row>
    <row r="2" spans="2:63" ht="15.75">
      <c r="B2" s="738" t="s">
        <v>210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738"/>
      <c r="AP2" s="738"/>
      <c r="AQ2" s="738"/>
      <c r="AR2" s="738"/>
      <c r="AS2" s="738"/>
      <c r="AT2" s="738"/>
      <c r="AU2" s="738"/>
      <c r="AV2" s="738"/>
      <c r="AW2" s="738"/>
      <c r="AX2" s="738"/>
      <c r="AY2" s="738"/>
      <c r="AZ2" s="738"/>
      <c r="BA2" s="738"/>
      <c r="BB2" s="738"/>
      <c r="BC2" s="738"/>
      <c r="BD2" s="738"/>
      <c r="BE2" s="738"/>
      <c r="BF2" s="738"/>
      <c r="BG2" s="738"/>
      <c r="BH2" s="738"/>
      <c r="BI2" s="738"/>
      <c r="BJ2" s="738"/>
      <c r="BK2" s="738"/>
    </row>
    <row r="3" spans="2:63" ht="15.75">
      <c r="B3" s="738" t="s">
        <v>211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8"/>
      <c r="AM3" s="738"/>
      <c r="AN3" s="738"/>
      <c r="AO3" s="738"/>
      <c r="AP3" s="738"/>
      <c r="AQ3" s="738"/>
      <c r="AR3" s="738"/>
      <c r="AS3" s="738"/>
      <c r="AT3" s="738"/>
      <c r="AU3" s="738"/>
      <c r="AV3" s="738"/>
      <c r="AW3" s="738"/>
      <c r="AX3" s="738"/>
      <c r="AY3" s="738"/>
      <c r="AZ3" s="738"/>
      <c r="BA3" s="738"/>
      <c r="BB3" s="738"/>
      <c r="BC3" s="738"/>
      <c r="BD3" s="738"/>
      <c r="BE3" s="738"/>
      <c r="BF3" s="738"/>
      <c r="BG3" s="738"/>
      <c r="BH3" s="738"/>
      <c r="BI3" s="738"/>
      <c r="BJ3" s="738"/>
      <c r="BK3" s="738"/>
    </row>
    <row r="4" spans="2:63" ht="15.75">
      <c r="B4" s="6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</row>
    <row r="6" spans="2:63" ht="16.5" customHeight="1">
      <c r="B6" s="2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791"/>
      <c r="AI6" s="791"/>
      <c r="AJ6" s="791"/>
      <c r="AK6" s="791"/>
      <c r="AL6" s="791"/>
      <c r="AM6" s="791"/>
      <c r="AN6" s="791"/>
      <c r="AO6" s="791"/>
      <c r="AP6" s="791"/>
      <c r="AQ6" s="791"/>
      <c r="AR6" s="791"/>
      <c r="AS6" s="791"/>
      <c r="AT6" s="791"/>
      <c r="AU6" s="791"/>
      <c r="AV6" s="791"/>
      <c r="AW6" s="791"/>
      <c r="AX6" s="791"/>
      <c r="AY6" s="791"/>
      <c r="AZ6" s="791"/>
      <c r="BA6" s="15"/>
      <c r="BB6" s="15"/>
      <c r="BC6" s="15"/>
      <c r="BD6" s="16"/>
      <c r="BE6" s="16"/>
      <c r="BF6" s="16"/>
      <c r="BG6" s="16"/>
      <c r="BH6" s="16"/>
      <c r="BI6" s="16"/>
      <c r="BJ6" s="16"/>
      <c r="BK6" s="16"/>
    </row>
    <row r="7" spans="1:63" ht="49.5" customHeight="1" thickBot="1">
      <c r="A7" s="790" t="s">
        <v>105</v>
      </c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790"/>
      <c r="AC7" s="790"/>
      <c r="AD7" s="790"/>
      <c r="AE7" s="790"/>
      <c r="AF7" s="790"/>
      <c r="AG7" s="790"/>
      <c r="AH7" s="790"/>
      <c r="AI7" s="790"/>
      <c r="AJ7" s="790"/>
      <c r="AK7" s="790"/>
      <c r="AL7" s="790"/>
      <c r="AM7" s="790"/>
      <c r="AN7" s="790"/>
      <c r="AO7" s="790"/>
      <c r="AP7" s="790"/>
      <c r="AQ7" s="790"/>
      <c r="AR7" s="790"/>
      <c r="AS7" s="790"/>
      <c r="AT7" s="790"/>
      <c r="AU7" s="790"/>
      <c r="AV7" s="790"/>
      <c r="AW7" s="790"/>
      <c r="AX7" s="790"/>
      <c r="AY7" s="790"/>
      <c r="AZ7" s="790"/>
      <c r="BA7" s="790"/>
      <c r="BB7" s="790"/>
      <c r="BC7" s="784" t="s">
        <v>104</v>
      </c>
      <c r="BD7" s="784"/>
      <c r="BE7" s="784"/>
      <c r="BF7" s="784"/>
      <c r="BG7" s="784"/>
      <c r="BH7" s="784"/>
      <c r="BI7" s="784"/>
      <c r="BJ7" s="784"/>
      <c r="BK7" s="785"/>
    </row>
    <row r="8" spans="1:64" ht="12.75" customHeight="1">
      <c r="A8" s="768" t="s">
        <v>109</v>
      </c>
      <c r="B8" s="769"/>
      <c r="C8" s="746" t="s">
        <v>0</v>
      </c>
      <c r="D8" s="746"/>
      <c r="E8" s="746"/>
      <c r="F8" s="747"/>
      <c r="G8" s="739" t="s">
        <v>226</v>
      </c>
      <c r="H8" s="745" t="s">
        <v>1</v>
      </c>
      <c r="I8" s="746"/>
      <c r="J8" s="747"/>
      <c r="K8" s="739" t="s">
        <v>227</v>
      </c>
      <c r="L8" s="745" t="s">
        <v>11</v>
      </c>
      <c r="M8" s="746"/>
      <c r="N8" s="746"/>
      <c r="O8" s="747"/>
      <c r="P8" s="745" t="s">
        <v>2</v>
      </c>
      <c r="Q8" s="746"/>
      <c r="R8" s="746"/>
      <c r="S8" s="747"/>
      <c r="T8" s="739" t="s">
        <v>228</v>
      </c>
      <c r="U8" s="745" t="s">
        <v>3</v>
      </c>
      <c r="V8" s="746"/>
      <c r="W8" s="747"/>
      <c r="X8" s="739" t="s">
        <v>229</v>
      </c>
      <c r="Y8" s="745" t="s">
        <v>4</v>
      </c>
      <c r="Z8" s="746"/>
      <c r="AA8" s="747"/>
      <c r="AB8" s="739" t="s">
        <v>230</v>
      </c>
      <c r="AC8" s="745" t="s">
        <v>5</v>
      </c>
      <c r="AD8" s="746"/>
      <c r="AE8" s="746"/>
      <c r="AF8" s="747"/>
      <c r="AG8" s="739" t="s">
        <v>231</v>
      </c>
      <c r="AH8" s="745" t="s">
        <v>6</v>
      </c>
      <c r="AI8" s="746"/>
      <c r="AJ8" s="747"/>
      <c r="AK8" s="739" t="s">
        <v>232</v>
      </c>
      <c r="AL8" s="745" t="s">
        <v>7</v>
      </c>
      <c r="AM8" s="746"/>
      <c r="AN8" s="746"/>
      <c r="AO8" s="747"/>
      <c r="AP8" s="745" t="s">
        <v>8</v>
      </c>
      <c r="AQ8" s="746"/>
      <c r="AR8" s="746"/>
      <c r="AS8" s="747"/>
      <c r="AT8" s="739" t="s">
        <v>233</v>
      </c>
      <c r="AU8" s="745" t="s">
        <v>9</v>
      </c>
      <c r="AV8" s="746"/>
      <c r="AW8" s="747"/>
      <c r="AX8" s="739" t="s">
        <v>234</v>
      </c>
      <c r="AY8" s="745" t="s">
        <v>12</v>
      </c>
      <c r="AZ8" s="746"/>
      <c r="BA8" s="746"/>
      <c r="BB8" s="746"/>
      <c r="BC8" s="774" t="s">
        <v>13</v>
      </c>
      <c r="BD8" s="759" t="s">
        <v>310</v>
      </c>
      <c r="BE8" s="759" t="s">
        <v>311</v>
      </c>
      <c r="BF8" s="739" t="s">
        <v>51</v>
      </c>
      <c r="BG8" s="777" t="s">
        <v>102</v>
      </c>
      <c r="BH8" s="778"/>
      <c r="BI8" s="739" t="s">
        <v>54</v>
      </c>
      <c r="BJ8" s="739" t="s">
        <v>16</v>
      </c>
      <c r="BK8" s="741" t="s">
        <v>21</v>
      </c>
      <c r="BL8" s="10"/>
    </row>
    <row r="9" spans="1:64" ht="43.5" customHeight="1">
      <c r="A9" s="770"/>
      <c r="B9" s="771"/>
      <c r="C9" s="749"/>
      <c r="D9" s="749"/>
      <c r="E9" s="749"/>
      <c r="F9" s="750"/>
      <c r="G9" s="786"/>
      <c r="H9" s="748"/>
      <c r="I9" s="749"/>
      <c r="J9" s="750"/>
      <c r="K9" s="740"/>
      <c r="L9" s="748"/>
      <c r="M9" s="749"/>
      <c r="N9" s="749"/>
      <c r="O9" s="750"/>
      <c r="P9" s="748"/>
      <c r="Q9" s="749"/>
      <c r="R9" s="749"/>
      <c r="S9" s="750"/>
      <c r="T9" s="740"/>
      <c r="U9" s="748"/>
      <c r="V9" s="749"/>
      <c r="W9" s="750"/>
      <c r="X9" s="740"/>
      <c r="Y9" s="748"/>
      <c r="Z9" s="749"/>
      <c r="AA9" s="750"/>
      <c r="AB9" s="740"/>
      <c r="AC9" s="748"/>
      <c r="AD9" s="749"/>
      <c r="AE9" s="749"/>
      <c r="AF9" s="750"/>
      <c r="AG9" s="740"/>
      <c r="AH9" s="748"/>
      <c r="AI9" s="749"/>
      <c r="AJ9" s="750"/>
      <c r="AK9" s="740"/>
      <c r="AL9" s="748"/>
      <c r="AM9" s="749"/>
      <c r="AN9" s="749"/>
      <c r="AO9" s="750"/>
      <c r="AP9" s="748"/>
      <c r="AQ9" s="749"/>
      <c r="AR9" s="749"/>
      <c r="AS9" s="750"/>
      <c r="AT9" s="740"/>
      <c r="AU9" s="748"/>
      <c r="AV9" s="749"/>
      <c r="AW9" s="750"/>
      <c r="AX9" s="740"/>
      <c r="AY9" s="748"/>
      <c r="AZ9" s="749"/>
      <c r="BA9" s="749"/>
      <c r="BB9" s="749"/>
      <c r="BC9" s="775"/>
      <c r="BD9" s="753"/>
      <c r="BE9" s="753"/>
      <c r="BF9" s="740"/>
      <c r="BG9" s="779"/>
      <c r="BH9" s="780"/>
      <c r="BI9" s="740"/>
      <c r="BJ9" s="740"/>
      <c r="BK9" s="742"/>
      <c r="BL9" s="10"/>
    </row>
    <row r="10" spans="1:64" ht="12.75" customHeight="1">
      <c r="A10" s="770"/>
      <c r="B10" s="771"/>
      <c r="C10" s="34"/>
      <c r="D10" s="31"/>
      <c r="E10" s="31"/>
      <c r="F10" s="32"/>
      <c r="G10" s="786"/>
      <c r="H10" s="31"/>
      <c r="I10" s="31"/>
      <c r="J10" s="32"/>
      <c r="K10" s="740"/>
      <c r="L10" s="31"/>
      <c r="M10" s="31"/>
      <c r="N10" s="31"/>
      <c r="O10" s="31"/>
      <c r="P10" s="31"/>
      <c r="Q10" s="31"/>
      <c r="R10" s="31"/>
      <c r="S10" s="32"/>
      <c r="T10" s="740"/>
      <c r="U10" s="31"/>
      <c r="V10" s="31"/>
      <c r="W10" s="32"/>
      <c r="X10" s="740"/>
      <c r="Y10" s="31"/>
      <c r="Z10" s="31"/>
      <c r="AA10" s="32"/>
      <c r="AB10" s="740"/>
      <c r="AC10" s="31"/>
      <c r="AD10" s="31"/>
      <c r="AE10" s="31"/>
      <c r="AF10" s="32"/>
      <c r="AG10" s="740"/>
      <c r="AH10" s="31"/>
      <c r="AI10" s="31"/>
      <c r="AJ10" s="32"/>
      <c r="AK10" s="740"/>
      <c r="AL10" s="31"/>
      <c r="AM10" s="31"/>
      <c r="AN10" s="31"/>
      <c r="AO10" s="31"/>
      <c r="AP10" s="31"/>
      <c r="AQ10" s="31"/>
      <c r="AR10" s="31"/>
      <c r="AS10" s="32"/>
      <c r="AT10" s="740"/>
      <c r="AU10" s="31"/>
      <c r="AV10" s="31"/>
      <c r="AW10" s="32"/>
      <c r="AX10" s="740"/>
      <c r="AY10" s="31"/>
      <c r="AZ10" s="31"/>
      <c r="BA10" s="31"/>
      <c r="BB10" s="32"/>
      <c r="BC10" s="775"/>
      <c r="BD10" s="753"/>
      <c r="BE10" s="753"/>
      <c r="BF10" s="740"/>
      <c r="BG10" s="787" t="s">
        <v>52</v>
      </c>
      <c r="BH10" s="752" t="s">
        <v>53</v>
      </c>
      <c r="BI10" s="740"/>
      <c r="BJ10" s="740"/>
      <c r="BK10" s="742"/>
      <c r="BL10" s="10"/>
    </row>
    <row r="11" spans="1:64" ht="12.75" customHeight="1">
      <c r="A11" s="770"/>
      <c r="B11" s="771"/>
      <c r="C11" s="33"/>
      <c r="D11" s="30"/>
      <c r="E11" s="30"/>
      <c r="F11" s="33"/>
      <c r="G11" s="786"/>
      <c r="H11" s="30"/>
      <c r="I11" s="30"/>
      <c r="J11" s="33"/>
      <c r="K11" s="740"/>
      <c r="L11" s="30"/>
      <c r="M11" s="30"/>
      <c r="N11" s="30"/>
      <c r="O11" s="30"/>
      <c r="P11" s="30"/>
      <c r="Q11" s="30"/>
      <c r="R11" s="30"/>
      <c r="S11" s="33"/>
      <c r="T11" s="740"/>
      <c r="U11" s="30"/>
      <c r="V11" s="30"/>
      <c r="W11" s="33"/>
      <c r="X11" s="740"/>
      <c r="Y11" s="30"/>
      <c r="Z11" s="30"/>
      <c r="AA11" s="33"/>
      <c r="AB11" s="740"/>
      <c r="AC11" s="30"/>
      <c r="AD11" s="30"/>
      <c r="AE11" s="30"/>
      <c r="AF11" s="33"/>
      <c r="AG11" s="740"/>
      <c r="AH11" s="30"/>
      <c r="AI11" s="30"/>
      <c r="AJ11" s="33"/>
      <c r="AK11" s="740"/>
      <c r="AL11" s="30"/>
      <c r="AM11" s="30"/>
      <c r="AN11" s="30"/>
      <c r="AO11" s="30"/>
      <c r="AP11" s="30"/>
      <c r="AQ11" s="30"/>
      <c r="AR11" s="30"/>
      <c r="AS11" s="33"/>
      <c r="AT11" s="740"/>
      <c r="AU11" s="30"/>
      <c r="AV11" s="30"/>
      <c r="AW11" s="33"/>
      <c r="AX11" s="740"/>
      <c r="AY11" s="30"/>
      <c r="AZ11" s="30"/>
      <c r="BA11" s="30"/>
      <c r="BB11" s="32"/>
      <c r="BC11" s="775"/>
      <c r="BD11" s="753"/>
      <c r="BE11" s="753"/>
      <c r="BF11" s="740"/>
      <c r="BG11" s="788"/>
      <c r="BH11" s="753"/>
      <c r="BI11" s="740"/>
      <c r="BJ11" s="740"/>
      <c r="BK11" s="742"/>
      <c r="BL11" s="10"/>
    </row>
    <row r="12" spans="1:64" ht="12.75" customHeight="1">
      <c r="A12" s="770"/>
      <c r="B12" s="771"/>
      <c r="C12" s="33">
        <v>7</v>
      </c>
      <c r="D12" s="30">
        <v>14</v>
      </c>
      <c r="E12" s="30">
        <v>21</v>
      </c>
      <c r="F12" s="30">
        <v>28</v>
      </c>
      <c r="G12" s="786"/>
      <c r="H12" s="30">
        <v>12</v>
      </c>
      <c r="I12" s="30">
        <v>19</v>
      </c>
      <c r="J12" s="30">
        <v>26</v>
      </c>
      <c r="K12" s="740"/>
      <c r="L12" s="30">
        <v>9</v>
      </c>
      <c r="M12" s="33">
        <v>16</v>
      </c>
      <c r="N12" s="30">
        <v>23</v>
      </c>
      <c r="O12" s="30">
        <v>30</v>
      </c>
      <c r="P12" s="30">
        <v>7</v>
      </c>
      <c r="Q12" s="30">
        <v>14</v>
      </c>
      <c r="R12" s="30">
        <v>21</v>
      </c>
      <c r="S12" s="30">
        <v>28</v>
      </c>
      <c r="T12" s="740"/>
      <c r="U12" s="30">
        <v>11</v>
      </c>
      <c r="V12" s="30">
        <v>18</v>
      </c>
      <c r="W12" s="30">
        <v>25</v>
      </c>
      <c r="X12" s="740"/>
      <c r="Y12" s="30">
        <v>8</v>
      </c>
      <c r="Z12" s="30">
        <v>15</v>
      </c>
      <c r="AA12" s="30">
        <v>22</v>
      </c>
      <c r="AB12" s="740"/>
      <c r="AC12" s="30">
        <v>8</v>
      </c>
      <c r="AD12" s="30">
        <v>15</v>
      </c>
      <c r="AE12" s="30">
        <v>22</v>
      </c>
      <c r="AF12" s="30">
        <v>29</v>
      </c>
      <c r="AG12" s="740"/>
      <c r="AH12" s="30">
        <v>12</v>
      </c>
      <c r="AI12" s="30">
        <v>19</v>
      </c>
      <c r="AJ12" s="30">
        <v>26</v>
      </c>
      <c r="AK12" s="740"/>
      <c r="AL12" s="30">
        <v>10</v>
      </c>
      <c r="AM12" s="30">
        <v>17</v>
      </c>
      <c r="AN12" s="30">
        <v>24</v>
      </c>
      <c r="AO12" s="30">
        <v>31</v>
      </c>
      <c r="AP12" s="30">
        <v>7</v>
      </c>
      <c r="AQ12" s="30">
        <v>14</v>
      </c>
      <c r="AR12" s="30">
        <v>21</v>
      </c>
      <c r="AS12" s="30">
        <v>28</v>
      </c>
      <c r="AT12" s="740"/>
      <c r="AU12" s="30">
        <v>12</v>
      </c>
      <c r="AV12" s="30">
        <v>19</v>
      </c>
      <c r="AW12" s="30">
        <v>26</v>
      </c>
      <c r="AX12" s="740"/>
      <c r="AY12" s="30">
        <v>9</v>
      </c>
      <c r="AZ12" s="30">
        <v>16</v>
      </c>
      <c r="BA12" s="30">
        <v>23</v>
      </c>
      <c r="BB12" s="35">
        <v>31</v>
      </c>
      <c r="BC12" s="775"/>
      <c r="BD12" s="753"/>
      <c r="BE12" s="753"/>
      <c r="BF12" s="740"/>
      <c r="BG12" s="788"/>
      <c r="BH12" s="753"/>
      <c r="BI12" s="740"/>
      <c r="BJ12" s="740"/>
      <c r="BK12" s="742"/>
      <c r="BL12" s="10"/>
    </row>
    <row r="13" spans="1:64" ht="12.75" customHeight="1">
      <c r="A13" s="770"/>
      <c r="B13" s="771"/>
      <c r="C13" s="33" t="s">
        <v>108</v>
      </c>
      <c r="D13" s="30" t="s">
        <v>108</v>
      </c>
      <c r="E13" s="30" t="s">
        <v>108</v>
      </c>
      <c r="F13" s="30" t="s">
        <v>108</v>
      </c>
      <c r="G13" s="786"/>
      <c r="H13" s="30" t="s">
        <v>108</v>
      </c>
      <c r="I13" s="30" t="s">
        <v>108</v>
      </c>
      <c r="J13" s="30" t="s">
        <v>108</v>
      </c>
      <c r="K13" s="740"/>
      <c r="L13" s="30" t="s">
        <v>108</v>
      </c>
      <c r="M13" s="30" t="s">
        <v>108</v>
      </c>
      <c r="N13" s="30" t="s">
        <v>108</v>
      </c>
      <c r="O13" s="30" t="s">
        <v>108</v>
      </c>
      <c r="P13" s="30" t="s">
        <v>108</v>
      </c>
      <c r="Q13" s="30" t="s">
        <v>108</v>
      </c>
      <c r="R13" s="30" t="s">
        <v>108</v>
      </c>
      <c r="S13" s="30" t="s">
        <v>108</v>
      </c>
      <c r="T13" s="740"/>
      <c r="U13" s="30" t="s">
        <v>108</v>
      </c>
      <c r="V13" s="30" t="s">
        <v>108</v>
      </c>
      <c r="W13" s="30" t="s">
        <v>108</v>
      </c>
      <c r="X13" s="740"/>
      <c r="Y13" s="30" t="s">
        <v>108</v>
      </c>
      <c r="Z13" s="30" t="s">
        <v>108</v>
      </c>
      <c r="AA13" s="30" t="s">
        <v>108</v>
      </c>
      <c r="AB13" s="740"/>
      <c r="AC13" s="30" t="s">
        <v>108</v>
      </c>
      <c r="AD13" s="30" t="s">
        <v>108</v>
      </c>
      <c r="AE13" s="30" t="s">
        <v>108</v>
      </c>
      <c r="AF13" s="30" t="s">
        <v>108</v>
      </c>
      <c r="AG13" s="740"/>
      <c r="AH13" s="30" t="s">
        <v>108</v>
      </c>
      <c r="AI13" s="30" t="s">
        <v>108</v>
      </c>
      <c r="AJ13" s="30" t="s">
        <v>108</v>
      </c>
      <c r="AK13" s="740"/>
      <c r="AL13" s="30" t="s">
        <v>108</v>
      </c>
      <c r="AM13" s="30" t="s">
        <v>108</v>
      </c>
      <c r="AN13" s="30" t="s">
        <v>108</v>
      </c>
      <c r="AO13" s="30" t="s">
        <v>108</v>
      </c>
      <c r="AP13" s="30" t="s">
        <v>108</v>
      </c>
      <c r="AQ13" s="30" t="s">
        <v>108</v>
      </c>
      <c r="AR13" s="30" t="s">
        <v>108</v>
      </c>
      <c r="AS13" s="30" t="s">
        <v>108</v>
      </c>
      <c r="AT13" s="740"/>
      <c r="AU13" s="30" t="s">
        <v>108</v>
      </c>
      <c r="AV13" s="30" t="s">
        <v>108</v>
      </c>
      <c r="AW13" s="30" t="s">
        <v>108</v>
      </c>
      <c r="AX13" s="740"/>
      <c r="AY13" s="30" t="s">
        <v>108</v>
      </c>
      <c r="AZ13" s="30" t="s">
        <v>108</v>
      </c>
      <c r="BA13" s="30" t="s">
        <v>108</v>
      </c>
      <c r="BB13" s="35" t="s">
        <v>108</v>
      </c>
      <c r="BC13" s="775"/>
      <c r="BD13" s="753"/>
      <c r="BE13" s="753"/>
      <c r="BF13" s="740"/>
      <c r="BG13" s="788"/>
      <c r="BH13" s="753"/>
      <c r="BI13" s="740"/>
      <c r="BJ13" s="740"/>
      <c r="BK13" s="742"/>
      <c r="BL13" s="10"/>
    </row>
    <row r="14" spans="1:64" ht="12.75" customHeight="1">
      <c r="A14" s="770"/>
      <c r="B14" s="771"/>
      <c r="C14" s="33">
        <v>1</v>
      </c>
      <c r="D14" s="30">
        <v>8</v>
      </c>
      <c r="E14" s="30">
        <v>15</v>
      </c>
      <c r="F14" s="30">
        <v>22</v>
      </c>
      <c r="G14" s="786"/>
      <c r="H14" s="30">
        <v>6</v>
      </c>
      <c r="I14" s="30">
        <v>13</v>
      </c>
      <c r="J14" s="30">
        <v>20</v>
      </c>
      <c r="K14" s="740"/>
      <c r="L14" s="30">
        <v>3</v>
      </c>
      <c r="M14" s="30">
        <v>10</v>
      </c>
      <c r="N14" s="30">
        <v>17</v>
      </c>
      <c r="O14" s="30">
        <v>24</v>
      </c>
      <c r="P14" s="30">
        <v>1</v>
      </c>
      <c r="Q14" s="30">
        <v>8</v>
      </c>
      <c r="R14" s="30">
        <v>15</v>
      </c>
      <c r="S14" s="30">
        <v>22</v>
      </c>
      <c r="T14" s="740"/>
      <c r="U14" s="30">
        <v>5</v>
      </c>
      <c r="V14" s="30">
        <v>12</v>
      </c>
      <c r="W14" s="30">
        <v>19</v>
      </c>
      <c r="X14" s="740"/>
      <c r="Y14" s="30">
        <v>2</v>
      </c>
      <c r="Z14" s="30">
        <v>9</v>
      </c>
      <c r="AA14" s="30">
        <v>16</v>
      </c>
      <c r="AB14" s="740"/>
      <c r="AC14" s="30">
        <v>2</v>
      </c>
      <c r="AD14" s="30">
        <v>9</v>
      </c>
      <c r="AE14" s="30">
        <v>16</v>
      </c>
      <c r="AF14" s="30">
        <v>23</v>
      </c>
      <c r="AG14" s="740"/>
      <c r="AH14" s="30">
        <v>6</v>
      </c>
      <c r="AI14" s="30">
        <v>13</v>
      </c>
      <c r="AJ14" s="30">
        <v>20</v>
      </c>
      <c r="AK14" s="740"/>
      <c r="AL14" s="30">
        <v>4</v>
      </c>
      <c r="AM14" s="30">
        <v>11</v>
      </c>
      <c r="AN14" s="30">
        <v>18</v>
      </c>
      <c r="AO14" s="30">
        <v>25</v>
      </c>
      <c r="AP14" s="30">
        <v>1</v>
      </c>
      <c r="AQ14" s="30">
        <v>8</v>
      </c>
      <c r="AR14" s="30">
        <v>15</v>
      </c>
      <c r="AS14" s="30">
        <v>22</v>
      </c>
      <c r="AT14" s="740"/>
      <c r="AU14" s="30">
        <v>6</v>
      </c>
      <c r="AV14" s="30">
        <v>13</v>
      </c>
      <c r="AW14" s="30">
        <v>20</v>
      </c>
      <c r="AX14" s="740"/>
      <c r="AY14" s="30">
        <v>3</v>
      </c>
      <c r="AZ14" s="30">
        <v>10</v>
      </c>
      <c r="BA14" s="30">
        <v>17</v>
      </c>
      <c r="BB14" s="35">
        <v>24</v>
      </c>
      <c r="BC14" s="775"/>
      <c r="BD14" s="753"/>
      <c r="BE14" s="753"/>
      <c r="BF14" s="740"/>
      <c r="BG14" s="788"/>
      <c r="BH14" s="753"/>
      <c r="BI14" s="740"/>
      <c r="BJ14" s="740"/>
      <c r="BK14" s="742"/>
      <c r="BL14" s="10"/>
    </row>
    <row r="15" spans="1:64" ht="12.75" customHeight="1">
      <c r="A15" s="770"/>
      <c r="B15" s="771"/>
      <c r="C15" s="33"/>
      <c r="D15" s="30"/>
      <c r="E15" s="30"/>
      <c r="F15" s="30"/>
      <c r="G15" s="786"/>
      <c r="H15" s="30"/>
      <c r="I15" s="30"/>
      <c r="J15" s="30"/>
      <c r="K15" s="740"/>
      <c r="L15" s="30"/>
      <c r="M15" s="30"/>
      <c r="N15" s="30"/>
      <c r="O15" s="30"/>
      <c r="P15" s="30"/>
      <c r="Q15" s="30"/>
      <c r="R15" s="30"/>
      <c r="S15" s="30"/>
      <c r="T15" s="740"/>
      <c r="U15" s="30"/>
      <c r="V15" s="30"/>
      <c r="W15" s="30"/>
      <c r="X15" s="740"/>
      <c r="Y15" s="30"/>
      <c r="Z15" s="30"/>
      <c r="AA15" s="30"/>
      <c r="AB15" s="740"/>
      <c r="AC15" s="30"/>
      <c r="AD15" s="30"/>
      <c r="AE15" s="30"/>
      <c r="AF15" s="30"/>
      <c r="AG15" s="740"/>
      <c r="AH15" s="30"/>
      <c r="AI15" s="30"/>
      <c r="AJ15" s="30"/>
      <c r="AK15" s="740"/>
      <c r="AL15" s="30"/>
      <c r="AM15" s="30"/>
      <c r="AN15" s="30"/>
      <c r="AO15" s="30"/>
      <c r="AP15" s="30"/>
      <c r="AQ15" s="30"/>
      <c r="AR15" s="30"/>
      <c r="AS15" s="30"/>
      <c r="AT15" s="740"/>
      <c r="AU15" s="30"/>
      <c r="AV15" s="30"/>
      <c r="AW15" s="30"/>
      <c r="AX15" s="740"/>
      <c r="AY15" s="30"/>
      <c r="AZ15" s="30"/>
      <c r="BA15" s="30"/>
      <c r="BB15" s="35"/>
      <c r="BC15" s="775"/>
      <c r="BD15" s="753"/>
      <c r="BE15" s="753"/>
      <c r="BF15" s="740"/>
      <c r="BG15" s="788"/>
      <c r="BH15" s="753"/>
      <c r="BI15" s="740"/>
      <c r="BJ15" s="740"/>
      <c r="BK15" s="742"/>
      <c r="BL15" s="10"/>
    </row>
    <row r="16" spans="1:64" ht="12.75" customHeight="1">
      <c r="A16" s="770"/>
      <c r="B16" s="771"/>
      <c r="C16" s="33"/>
      <c r="D16" s="30"/>
      <c r="E16" s="30"/>
      <c r="F16" s="30"/>
      <c r="G16" s="786"/>
      <c r="H16" s="30"/>
      <c r="I16" s="30"/>
      <c r="J16" s="30"/>
      <c r="K16" s="740"/>
      <c r="L16" s="30"/>
      <c r="M16" s="30"/>
      <c r="N16" s="30"/>
      <c r="O16" s="30"/>
      <c r="P16" s="30"/>
      <c r="Q16" s="30"/>
      <c r="R16" s="30"/>
      <c r="S16" s="30"/>
      <c r="T16" s="740"/>
      <c r="U16" s="30"/>
      <c r="V16" s="30"/>
      <c r="W16" s="30"/>
      <c r="X16" s="740"/>
      <c r="Y16" s="30"/>
      <c r="Z16" s="30"/>
      <c r="AA16" s="30"/>
      <c r="AB16" s="740"/>
      <c r="AC16" s="30"/>
      <c r="AD16" s="30"/>
      <c r="AE16" s="30"/>
      <c r="AF16" s="30"/>
      <c r="AG16" s="740"/>
      <c r="AH16" s="30"/>
      <c r="AI16" s="30"/>
      <c r="AJ16" s="30"/>
      <c r="AK16" s="740"/>
      <c r="AL16" s="30"/>
      <c r="AM16" s="30"/>
      <c r="AN16" s="30"/>
      <c r="AO16" s="30"/>
      <c r="AP16" s="30"/>
      <c r="AQ16" s="30"/>
      <c r="AR16" s="30"/>
      <c r="AS16" s="30"/>
      <c r="AT16" s="740"/>
      <c r="AU16" s="30"/>
      <c r="AV16" s="30"/>
      <c r="AW16" s="30"/>
      <c r="AX16" s="740"/>
      <c r="AY16" s="30"/>
      <c r="AZ16" s="30"/>
      <c r="BA16" s="30"/>
      <c r="BB16" s="35"/>
      <c r="BC16" s="775"/>
      <c r="BD16" s="753"/>
      <c r="BE16" s="753"/>
      <c r="BF16" s="740"/>
      <c r="BG16" s="788"/>
      <c r="BH16" s="753"/>
      <c r="BI16" s="740"/>
      <c r="BJ16" s="740"/>
      <c r="BK16" s="742"/>
      <c r="BL16" s="10"/>
    </row>
    <row r="17" spans="1:64" ht="17.25" customHeight="1">
      <c r="A17" s="770"/>
      <c r="B17" s="771"/>
      <c r="C17" s="33"/>
      <c r="D17" s="30"/>
      <c r="E17" s="30"/>
      <c r="F17" s="30"/>
      <c r="G17" s="786"/>
      <c r="H17" s="30"/>
      <c r="I17" s="30"/>
      <c r="J17" s="30"/>
      <c r="K17" s="740"/>
      <c r="L17" s="30"/>
      <c r="M17" s="30"/>
      <c r="N17" s="30"/>
      <c r="O17" s="30"/>
      <c r="P17" s="30"/>
      <c r="Q17" s="30"/>
      <c r="R17" s="30"/>
      <c r="S17" s="30"/>
      <c r="T17" s="740"/>
      <c r="U17" s="30"/>
      <c r="V17" s="30"/>
      <c r="W17" s="30"/>
      <c r="X17" s="740"/>
      <c r="Y17" s="30"/>
      <c r="Z17" s="30"/>
      <c r="AA17" s="30"/>
      <c r="AB17" s="740"/>
      <c r="AC17" s="30"/>
      <c r="AD17" s="30"/>
      <c r="AE17" s="30"/>
      <c r="AF17" s="30"/>
      <c r="AG17" s="740"/>
      <c r="AH17" s="30"/>
      <c r="AI17" s="30"/>
      <c r="AJ17" s="30"/>
      <c r="AK17" s="740"/>
      <c r="AL17" s="30"/>
      <c r="AM17" s="30"/>
      <c r="AN17" s="30"/>
      <c r="AO17" s="30"/>
      <c r="AP17" s="30"/>
      <c r="AQ17" s="30"/>
      <c r="AR17" s="30"/>
      <c r="AS17" s="30"/>
      <c r="AT17" s="740"/>
      <c r="AU17" s="30"/>
      <c r="AV17" s="30"/>
      <c r="AW17" s="30"/>
      <c r="AX17" s="740"/>
      <c r="AY17" s="30"/>
      <c r="AZ17" s="30"/>
      <c r="BA17" s="30"/>
      <c r="BB17" s="35"/>
      <c r="BC17" s="775"/>
      <c r="BD17" s="753"/>
      <c r="BE17" s="753"/>
      <c r="BF17" s="740"/>
      <c r="BG17" s="788"/>
      <c r="BH17" s="753"/>
      <c r="BI17" s="740"/>
      <c r="BJ17" s="740"/>
      <c r="BK17" s="742"/>
      <c r="BL17" s="10"/>
    </row>
    <row r="18" spans="1:64" ht="14.25" customHeight="1" thickBot="1">
      <c r="A18" s="772"/>
      <c r="B18" s="773"/>
      <c r="C18" s="116">
        <v>1</v>
      </c>
      <c r="D18" s="117">
        <v>2</v>
      </c>
      <c r="E18" s="117">
        <v>3</v>
      </c>
      <c r="F18" s="117">
        <v>4</v>
      </c>
      <c r="G18" s="117">
        <v>5</v>
      </c>
      <c r="H18" s="117">
        <v>6</v>
      </c>
      <c r="I18" s="117">
        <v>7</v>
      </c>
      <c r="J18" s="117">
        <v>8</v>
      </c>
      <c r="K18" s="117">
        <v>9</v>
      </c>
      <c r="L18" s="117">
        <v>10</v>
      </c>
      <c r="M18" s="117">
        <v>11</v>
      </c>
      <c r="N18" s="117">
        <v>12</v>
      </c>
      <c r="O18" s="117">
        <v>13</v>
      </c>
      <c r="P18" s="117">
        <v>14</v>
      </c>
      <c r="Q18" s="117">
        <v>15</v>
      </c>
      <c r="R18" s="117">
        <v>16</v>
      </c>
      <c r="S18" s="117">
        <v>17</v>
      </c>
      <c r="T18" s="117">
        <v>18</v>
      </c>
      <c r="U18" s="117">
        <v>19</v>
      </c>
      <c r="V18" s="117">
        <v>20</v>
      </c>
      <c r="W18" s="117">
        <v>21</v>
      </c>
      <c r="X18" s="117">
        <v>22</v>
      </c>
      <c r="Y18" s="117">
        <v>23</v>
      </c>
      <c r="Z18" s="117">
        <v>24</v>
      </c>
      <c r="AA18" s="117">
        <v>25</v>
      </c>
      <c r="AB18" s="117">
        <v>26</v>
      </c>
      <c r="AC18" s="117">
        <v>27</v>
      </c>
      <c r="AD18" s="117">
        <v>28</v>
      </c>
      <c r="AE18" s="117">
        <v>29</v>
      </c>
      <c r="AF18" s="117">
        <v>30</v>
      </c>
      <c r="AG18" s="117">
        <v>31</v>
      </c>
      <c r="AH18" s="117">
        <v>32</v>
      </c>
      <c r="AI18" s="117">
        <v>33</v>
      </c>
      <c r="AJ18" s="117">
        <v>34</v>
      </c>
      <c r="AK18" s="117">
        <v>35</v>
      </c>
      <c r="AL18" s="117">
        <v>36</v>
      </c>
      <c r="AM18" s="117">
        <v>37</v>
      </c>
      <c r="AN18" s="117">
        <v>38</v>
      </c>
      <c r="AO18" s="117">
        <v>39</v>
      </c>
      <c r="AP18" s="117">
        <v>40</v>
      </c>
      <c r="AQ18" s="117">
        <v>41</v>
      </c>
      <c r="AR18" s="117">
        <v>42</v>
      </c>
      <c r="AS18" s="117">
        <v>43</v>
      </c>
      <c r="AT18" s="117">
        <v>44</v>
      </c>
      <c r="AU18" s="117">
        <v>45</v>
      </c>
      <c r="AV18" s="117">
        <v>46</v>
      </c>
      <c r="AW18" s="117">
        <v>47</v>
      </c>
      <c r="AX18" s="117">
        <v>48</v>
      </c>
      <c r="AY18" s="117">
        <v>49</v>
      </c>
      <c r="AZ18" s="117">
        <v>50</v>
      </c>
      <c r="BA18" s="117">
        <v>51</v>
      </c>
      <c r="BB18" s="118">
        <v>52</v>
      </c>
      <c r="BC18" s="776"/>
      <c r="BD18" s="754"/>
      <c r="BE18" s="754"/>
      <c r="BF18" s="744"/>
      <c r="BG18" s="789"/>
      <c r="BH18" s="754"/>
      <c r="BI18" s="744"/>
      <c r="BJ18" s="744"/>
      <c r="BK18" s="743"/>
      <c r="BL18" s="10"/>
    </row>
    <row r="19" spans="1:64" ht="0.75" customHeight="1" thickBot="1">
      <c r="A19" s="170"/>
      <c r="B19" s="171">
        <v>1</v>
      </c>
      <c r="C19" s="163"/>
      <c r="D19" s="40"/>
      <c r="E19" s="169"/>
      <c r="F19" s="169"/>
      <c r="G19" s="40" t="s">
        <v>61</v>
      </c>
      <c r="H19" s="40" t="s">
        <v>61</v>
      </c>
      <c r="I19" s="40" t="s">
        <v>61</v>
      </c>
      <c r="J19" s="164"/>
      <c r="K19" s="164"/>
      <c r="L19" s="164"/>
      <c r="M19" s="164"/>
      <c r="N19" s="164"/>
      <c r="O19" s="164"/>
      <c r="P19" s="164"/>
      <c r="Q19" s="164"/>
      <c r="R19" s="40"/>
      <c r="S19" s="40"/>
      <c r="T19" s="40" t="s">
        <v>59</v>
      </c>
      <c r="U19" s="40" t="s">
        <v>59</v>
      </c>
      <c r="V19" s="40"/>
      <c r="W19" s="40"/>
      <c r="X19" s="169"/>
      <c r="Y19" s="164"/>
      <c r="Z19" s="40"/>
      <c r="AA19" s="40"/>
      <c r="AB19" s="40"/>
      <c r="AC19" s="40"/>
      <c r="AD19" s="165"/>
      <c r="AE19" s="165"/>
      <c r="AF19" s="40"/>
      <c r="AG19" s="40"/>
      <c r="AH19" s="40"/>
      <c r="AI19" s="40"/>
      <c r="AJ19" s="40" t="s">
        <v>61</v>
      </c>
      <c r="AK19" s="40" t="s">
        <v>61</v>
      </c>
      <c r="AL19" s="40" t="s">
        <v>61</v>
      </c>
      <c r="AM19" s="40"/>
      <c r="AN19" s="40"/>
      <c r="AO19" s="40"/>
      <c r="AP19" s="40"/>
      <c r="AQ19" s="40"/>
      <c r="AR19" s="40"/>
      <c r="AS19" s="40"/>
      <c r="AT19" s="40" t="s">
        <v>59</v>
      </c>
      <c r="AU19" s="40" t="s">
        <v>59</v>
      </c>
      <c r="AV19" s="40" t="s">
        <v>59</v>
      </c>
      <c r="AW19" s="40" t="s">
        <v>59</v>
      </c>
      <c r="AX19" s="40" t="s">
        <v>59</v>
      </c>
      <c r="AY19" s="40" t="s">
        <v>59</v>
      </c>
      <c r="AZ19" s="40" t="s">
        <v>59</v>
      </c>
      <c r="BA19" s="40" t="s">
        <v>59</v>
      </c>
      <c r="BB19" s="41" t="s">
        <v>59</v>
      </c>
      <c r="BC19" s="142">
        <v>1</v>
      </c>
      <c r="BD19" s="166"/>
      <c r="BE19" s="166"/>
      <c r="BF19" s="166"/>
      <c r="BG19" s="166"/>
      <c r="BH19" s="166"/>
      <c r="BI19" s="166"/>
      <c r="BJ19" s="167"/>
      <c r="BK19" s="168">
        <f aca="true" t="shared" si="0" ref="BK19:BK24">BD19+BE19+BF19+BG19+BH19+BI19+BJ19</f>
        <v>0</v>
      </c>
      <c r="BL19" s="10"/>
    </row>
    <row r="20" spans="1:64" ht="14.25" customHeight="1" thickBot="1">
      <c r="A20" s="794">
        <v>1</v>
      </c>
      <c r="B20" s="795"/>
      <c r="C20" s="36"/>
      <c r="D20" s="37"/>
      <c r="E20" s="133"/>
      <c r="F20" s="133"/>
      <c r="G20" s="40" t="s">
        <v>61</v>
      </c>
      <c r="H20" s="40" t="s">
        <v>61</v>
      </c>
      <c r="I20" s="40" t="s">
        <v>61</v>
      </c>
      <c r="J20" s="38"/>
      <c r="K20" s="38"/>
      <c r="L20" s="38"/>
      <c r="M20" s="38"/>
      <c r="N20" s="38"/>
      <c r="O20" s="38"/>
      <c r="P20" s="38"/>
      <c r="Q20" s="38"/>
      <c r="R20" s="40"/>
      <c r="S20" s="40"/>
      <c r="T20" s="40" t="s">
        <v>59</v>
      </c>
      <c r="U20" s="40" t="s">
        <v>59</v>
      </c>
      <c r="V20" s="37"/>
      <c r="W20" s="37"/>
      <c r="X20" s="543"/>
      <c r="Y20" s="544"/>
      <c r="Z20" s="545"/>
      <c r="AA20" s="545"/>
      <c r="AB20" s="545"/>
      <c r="AC20" s="545"/>
      <c r="AD20" s="542" t="s">
        <v>61</v>
      </c>
      <c r="AE20" s="542" t="s">
        <v>61</v>
      </c>
      <c r="AF20" s="542" t="s">
        <v>61</v>
      </c>
      <c r="AG20" s="545"/>
      <c r="AH20" s="545"/>
      <c r="AI20" s="545"/>
      <c r="AJ20" s="40"/>
      <c r="AK20" s="37"/>
      <c r="AL20" s="37"/>
      <c r="AM20" s="37"/>
      <c r="AN20" s="37"/>
      <c r="AO20" s="37"/>
      <c r="AP20" s="37"/>
      <c r="AQ20" s="37"/>
      <c r="AR20" s="40"/>
      <c r="AS20" s="40"/>
      <c r="AT20" s="40" t="s">
        <v>59</v>
      </c>
      <c r="AU20" s="40" t="s">
        <v>59</v>
      </c>
      <c r="AV20" s="40" t="s">
        <v>59</v>
      </c>
      <c r="AW20" s="40" t="s">
        <v>59</v>
      </c>
      <c r="AX20" s="40" t="s">
        <v>59</v>
      </c>
      <c r="AY20" s="40" t="s">
        <v>59</v>
      </c>
      <c r="AZ20" s="40" t="s">
        <v>59</v>
      </c>
      <c r="BA20" s="40" t="s">
        <v>59</v>
      </c>
      <c r="BB20" s="41" t="s">
        <v>59</v>
      </c>
      <c r="BC20" s="142">
        <v>1</v>
      </c>
      <c r="BD20" s="183">
        <v>35</v>
      </c>
      <c r="BE20" s="183">
        <v>6</v>
      </c>
      <c r="BF20" s="183"/>
      <c r="BG20" s="183"/>
      <c r="BH20" s="183"/>
      <c r="BI20" s="183"/>
      <c r="BJ20" s="184">
        <v>11</v>
      </c>
      <c r="BK20" s="168">
        <f t="shared" si="0"/>
        <v>52</v>
      </c>
      <c r="BL20" s="10"/>
    </row>
    <row r="21" spans="1:64" ht="14.25" customHeight="1" thickBot="1">
      <c r="A21" s="794">
        <v>2</v>
      </c>
      <c r="B21" s="795"/>
      <c r="C21" s="131"/>
      <c r="D21" s="132"/>
      <c r="E21" s="133"/>
      <c r="F21" s="133"/>
      <c r="G21" s="542" t="s">
        <v>61</v>
      </c>
      <c r="H21" s="542" t="s">
        <v>61</v>
      </c>
      <c r="I21" s="542" t="s">
        <v>61</v>
      </c>
      <c r="J21" s="132"/>
      <c r="K21" s="132"/>
      <c r="L21" s="132"/>
      <c r="M21" s="132"/>
      <c r="N21" s="132"/>
      <c r="O21" s="132"/>
      <c r="P21" s="132"/>
      <c r="Q21" s="132"/>
      <c r="R21" s="40"/>
      <c r="S21" s="40"/>
      <c r="T21" s="37" t="s">
        <v>59</v>
      </c>
      <c r="U21" s="37" t="s">
        <v>59</v>
      </c>
      <c r="V21" s="132"/>
      <c r="W21" s="132"/>
      <c r="X21" s="543"/>
      <c r="Y21" s="546"/>
      <c r="Z21" s="546"/>
      <c r="AA21" s="546"/>
      <c r="AB21" s="546"/>
      <c r="AC21" s="546"/>
      <c r="AD21" s="546"/>
      <c r="AE21" s="546"/>
      <c r="AF21" s="542"/>
      <c r="AG21" s="542"/>
      <c r="AH21" s="542" t="s">
        <v>61</v>
      </c>
      <c r="AI21" s="542" t="s">
        <v>61</v>
      </c>
      <c r="AJ21" s="40" t="s">
        <v>61</v>
      </c>
      <c r="AK21" s="37"/>
      <c r="AL21" s="137"/>
      <c r="AM21" s="137"/>
      <c r="AN21" s="40"/>
      <c r="AO21" s="40"/>
      <c r="AP21" s="137"/>
      <c r="AQ21" s="137">
        <v>0</v>
      </c>
      <c r="AR21" s="137">
        <v>0</v>
      </c>
      <c r="AS21" s="137">
        <v>0</v>
      </c>
      <c r="AT21" s="37" t="s">
        <v>59</v>
      </c>
      <c r="AU21" s="37" t="s">
        <v>59</v>
      </c>
      <c r="AV21" s="37" t="s">
        <v>59</v>
      </c>
      <c r="AW21" s="37" t="s">
        <v>59</v>
      </c>
      <c r="AX21" s="37" t="s">
        <v>59</v>
      </c>
      <c r="AY21" s="37" t="s">
        <v>59</v>
      </c>
      <c r="AZ21" s="37" t="s">
        <v>59</v>
      </c>
      <c r="BA21" s="37" t="s">
        <v>59</v>
      </c>
      <c r="BB21" s="135" t="s">
        <v>59</v>
      </c>
      <c r="BC21" s="142">
        <v>2</v>
      </c>
      <c r="BD21" s="138">
        <v>32</v>
      </c>
      <c r="BE21" s="138">
        <v>6</v>
      </c>
      <c r="BF21" s="134">
        <v>3</v>
      </c>
      <c r="BG21" s="138"/>
      <c r="BH21" s="138"/>
      <c r="BI21" s="134"/>
      <c r="BJ21" s="139">
        <v>11</v>
      </c>
      <c r="BK21" s="168">
        <f t="shared" si="0"/>
        <v>52</v>
      </c>
      <c r="BL21" s="10"/>
    </row>
    <row r="22" spans="1:70" ht="13.5" customHeight="1" thickBot="1">
      <c r="A22" s="792">
        <v>3</v>
      </c>
      <c r="B22" s="793"/>
      <c r="C22" s="36"/>
      <c r="D22" s="37"/>
      <c r="E22" s="133"/>
      <c r="F22" s="40"/>
      <c r="G22" s="542" t="s">
        <v>61</v>
      </c>
      <c r="H22" s="542" t="s">
        <v>61</v>
      </c>
      <c r="I22" s="542" t="s">
        <v>61</v>
      </c>
      <c r="J22" s="38"/>
      <c r="K22" s="39"/>
      <c r="L22" s="39"/>
      <c r="M22" s="39"/>
      <c r="N22" s="40"/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37" t="s">
        <v>59</v>
      </c>
      <c r="U22" s="37" t="s">
        <v>59</v>
      </c>
      <c r="V22" s="37"/>
      <c r="W22" s="37"/>
      <c r="X22" s="543"/>
      <c r="Y22" s="544"/>
      <c r="Z22" s="542"/>
      <c r="AA22" s="545"/>
      <c r="AB22" s="545"/>
      <c r="AC22" s="545"/>
      <c r="AD22" s="547"/>
      <c r="AE22" s="542"/>
      <c r="AF22" s="545"/>
      <c r="AG22" s="542" t="s">
        <v>61</v>
      </c>
      <c r="AH22" s="542" t="s">
        <v>61</v>
      </c>
      <c r="AI22" s="542" t="s">
        <v>61</v>
      </c>
      <c r="AJ22" s="39"/>
      <c r="AK22" s="39"/>
      <c r="AL22" s="39">
        <v>8</v>
      </c>
      <c r="AM22" s="39">
        <v>8</v>
      </c>
      <c r="AN22" s="39">
        <v>8</v>
      </c>
      <c r="AO22" s="39">
        <v>8</v>
      </c>
      <c r="AP22" s="39">
        <v>8</v>
      </c>
      <c r="AQ22" s="39">
        <v>8</v>
      </c>
      <c r="AR22" s="39">
        <v>8</v>
      </c>
      <c r="AS22" s="39">
        <v>8</v>
      </c>
      <c r="AT22" s="67" t="s">
        <v>59</v>
      </c>
      <c r="AU22" s="67" t="s">
        <v>59</v>
      </c>
      <c r="AV22" s="67" t="s">
        <v>59</v>
      </c>
      <c r="AW22" s="67" t="s">
        <v>59</v>
      </c>
      <c r="AX22" s="67" t="s">
        <v>59</v>
      </c>
      <c r="AY22" s="67" t="s">
        <v>59</v>
      </c>
      <c r="AZ22" s="67" t="s">
        <v>59</v>
      </c>
      <c r="BA22" s="67" t="s">
        <v>59</v>
      </c>
      <c r="BB22" s="68" t="s">
        <v>59</v>
      </c>
      <c r="BC22" s="42">
        <v>3</v>
      </c>
      <c r="BD22" s="140">
        <v>22</v>
      </c>
      <c r="BE22" s="140">
        <v>6</v>
      </c>
      <c r="BF22" s="140">
        <v>5</v>
      </c>
      <c r="BG22" s="140">
        <v>8</v>
      </c>
      <c r="BH22" s="140"/>
      <c r="BI22" s="140"/>
      <c r="BJ22" s="141">
        <v>11</v>
      </c>
      <c r="BK22" s="168">
        <f t="shared" si="0"/>
        <v>52</v>
      </c>
      <c r="BL22" s="10"/>
      <c r="BR22" s="26"/>
    </row>
    <row r="23" spans="1:70" ht="13.5" customHeight="1" thickBot="1">
      <c r="A23" s="794">
        <v>4</v>
      </c>
      <c r="B23" s="795"/>
      <c r="C23" s="36"/>
      <c r="D23" s="37"/>
      <c r="E23" s="133"/>
      <c r="F23" s="40"/>
      <c r="G23" s="542" t="s">
        <v>61</v>
      </c>
      <c r="H23" s="542" t="s">
        <v>61</v>
      </c>
      <c r="I23" s="542" t="s">
        <v>61</v>
      </c>
      <c r="J23" s="38"/>
      <c r="K23" s="39"/>
      <c r="L23" s="39"/>
      <c r="M23" s="39"/>
      <c r="N23" s="40"/>
      <c r="O23" s="137"/>
      <c r="P23" s="137"/>
      <c r="Q23" s="137"/>
      <c r="R23" s="137"/>
      <c r="S23" s="137">
        <v>0</v>
      </c>
      <c r="T23" s="37" t="s">
        <v>59</v>
      </c>
      <c r="U23" s="37" t="s">
        <v>59</v>
      </c>
      <c r="V23" s="37"/>
      <c r="W23" s="37"/>
      <c r="X23" s="543"/>
      <c r="Y23" s="544"/>
      <c r="Z23" s="542"/>
      <c r="AA23" s="545"/>
      <c r="AB23" s="545"/>
      <c r="AC23" s="545"/>
      <c r="AD23" s="547"/>
      <c r="AE23" s="542"/>
      <c r="AF23" s="545"/>
      <c r="AG23" s="542" t="s">
        <v>61</v>
      </c>
      <c r="AH23" s="542" t="s">
        <v>61</v>
      </c>
      <c r="AI23" s="542" t="s">
        <v>61</v>
      </c>
      <c r="AJ23" s="39"/>
      <c r="AK23" s="39"/>
      <c r="AL23" s="39"/>
      <c r="AM23" s="39"/>
      <c r="AN23" s="137">
        <v>0</v>
      </c>
      <c r="AO23" s="137">
        <v>0</v>
      </c>
      <c r="AP23" s="39">
        <v>8</v>
      </c>
      <c r="AQ23" s="39">
        <v>8</v>
      </c>
      <c r="AR23" s="39">
        <v>8</v>
      </c>
      <c r="AS23" s="39">
        <v>8</v>
      </c>
      <c r="AT23" s="67" t="s">
        <v>59</v>
      </c>
      <c r="AU23" s="67" t="s">
        <v>59</v>
      </c>
      <c r="AV23" s="67" t="s">
        <v>59</v>
      </c>
      <c r="AW23" s="67" t="s">
        <v>59</v>
      </c>
      <c r="AX23" s="67" t="s">
        <v>59</v>
      </c>
      <c r="AY23" s="67" t="s">
        <v>59</v>
      </c>
      <c r="AZ23" s="67" t="s">
        <v>59</v>
      </c>
      <c r="BA23" s="67" t="s">
        <v>59</v>
      </c>
      <c r="BB23" s="68" t="s">
        <v>59</v>
      </c>
      <c r="BC23" s="66">
        <v>4</v>
      </c>
      <c r="BD23" s="134">
        <v>28</v>
      </c>
      <c r="BE23" s="134">
        <v>6</v>
      </c>
      <c r="BF23" s="134">
        <v>3</v>
      </c>
      <c r="BG23" s="134">
        <v>4</v>
      </c>
      <c r="BH23" s="134"/>
      <c r="BI23" s="134"/>
      <c r="BJ23" s="139">
        <v>11</v>
      </c>
      <c r="BK23" s="168">
        <f t="shared" si="0"/>
        <v>52</v>
      </c>
      <c r="BL23" s="10"/>
      <c r="BR23" s="26"/>
    </row>
    <row r="24" spans="1:64" ht="15.75" customHeight="1" thickBot="1">
      <c r="A24" s="782">
        <v>5</v>
      </c>
      <c r="B24" s="783"/>
      <c r="C24" s="36"/>
      <c r="D24" s="37"/>
      <c r="E24" s="133"/>
      <c r="F24" s="133"/>
      <c r="G24" s="542" t="s">
        <v>61</v>
      </c>
      <c r="H24" s="542" t="s">
        <v>61</v>
      </c>
      <c r="I24" s="542" t="s">
        <v>61</v>
      </c>
      <c r="J24" s="38"/>
      <c r="K24" s="38"/>
      <c r="L24" s="37"/>
      <c r="M24" s="39"/>
      <c r="N24" s="39"/>
      <c r="O24" s="206"/>
      <c r="P24" s="136">
        <v>8</v>
      </c>
      <c r="Q24" s="39">
        <v>8</v>
      </c>
      <c r="R24" s="39">
        <v>8</v>
      </c>
      <c r="S24" s="136">
        <v>8</v>
      </c>
      <c r="T24" s="37" t="s">
        <v>59</v>
      </c>
      <c r="U24" s="37" t="s">
        <v>59</v>
      </c>
      <c r="V24" s="133"/>
      <c r="W24" s="37"/>
      <c r="X24" s="542" t="s">
        <v>61</v>
      </c>
      <c r="Y24" s="542" t="s">
        <v>61</v>
      </c>
      <c r="Z24" s="542" t="s">
        <v>61</v>
      </c>
      <c r="AA24" s="40"/>
      <c r="AB24" s="37"/>
      <c r="AC24" s="37"/>
      <c r="AD24" s="37"/>
      <c r="AE24" s="37"/>
      <c r="AF24" s="40"/>
      <c r="AG24" s="40"/>
      <c r="AH24" s="136">
        <v>0</v>
      </c>
      <c r="AI24" s="39">
        <v>8</v>
      </c>
      <c r="AJ24" s="37" t="s">
        <v>17</v>
      </c>
      <c r="AK24" s="37" t="s">
        <v>17</v>
      </c>
      <c r="AL24" s="37" t="s">
        <v>17</v>
      </c>
      <c r="AM24" s="37" t="s">
        <v>17</v>
      </c>
      <c r="AN24" s="37" t="s">
        <v>60</v>
      </c>
      <c r="AO24" s="37" t="s">
        <v>60</v>
      </c>
      <c r="AP24" s="37" t="s">
        <v>60</v>
      </c>
      <c r="AQ24" s="37" t="s">
        <v>60</v>
      </c>
      <c r="AR24" s="37" t="s">
        <v>10</v>
      </c>
      <c r="AS24" s="37" t="s">
        <v>10</v>
      </c>
      <c r="AT24" s="37"/>
      <c r="AU24" s="40"/>
      <c r="AV24" s="40"/>
      <c r="AW24" s="40"/>
      <c r="AX24" s="40"/>
      <c r="AY24" s="40"/>
      <c r="AZ24" s="40"/>
      <c r="BA24" s="40"/>
      <c r="BB24" s="41"/>
      <c r="BC24" s="66">
        <v>5</v>
      </c>
      <c r="BD24" s="134">
        <v>19</v>
      </c>
      <c r="BE24" s="134">
        <v>6</v>
      </c>
      <c r="BF24" s="134">
        <v>1</v>
      </c>
      <c r="BG24" s="134">
        <v>5</v>
      </c>
      <c r="BH24" s="134">
        <v>4</v>
      </c>
      <c r="BI24" s="134">
        <v>6</v>
      </c>
      <c r="BJ24" s="134">
        <v>2</v>
      </c>
      <c r="BK24" s="168">
        <f t="shared" si="0"/>
        <v>43</v>
      </c>
      <c r="BL24" s="10"/>
    </row>
    <row r="25" spans="1:64" ht="13.5" customHeight="1" thickBot="1">
      <c r="A25" s="4"/>
      <c r="B25" s="5"/>
      <c r="C25" s="4"/>
      <c r="D25" s="4"/>
      <c r="E25" s="4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781" t="s">
        <v>14</v>
      </c>
      <c r="BA25" s="781"/>
      <c r="BB25" s="781"/>
      <c r="BC25" s="25"/>
      <c r="BD25" s="24">
        <f>BD19+BD21+BD22+BD24+BD20+BD23</f>
        <v>136</v>
      </c>
      <c r="BE25" s="24">
        <f aca="true" t="shared" si="1" ref="BE25:BK25">BE19+BE21+BE22+BE24+BE20+BE23</f>
        <v>30</v>
      </c>
      <c r="BF25" s="24">
        <f t="shared" si="1"/>
        <v>12</v>
      </c>
      <c r="BG25" s="24">
        <f t="shared" si="1"/>
        <v>17</v>
      </c>
      <c r="BH25" s="24">
        <f t="shared" si="1"/>
        <v>4</v>
      </c>
      <c r="BI25" s="24">
        <f t="shared" si="1"/>
        <v>6</v>
      </c>
      <c r="BJ25" s="24">
        <f t="shared" si="1"/>
        <v>46</v>
      </c>
      <c r="BK25" s="24">
        <f t="shared" si="1"/>
        <v>251</v>
      </c>
      <c r="BL25" s="10"/>
    </row>
    <row r="26" spans="2:63" ht="3.75" customHeight="1">
      <c r="B26" s="2"/>
      <c r="BA26" s="18"/>
      <c r="BB26" s="18"/>
      <c r="BC26" s="18"/>
      <c r="BD26" s="19"/>
      <c r="BE26" s="19"/>
      <c r="BF26" s="19"/>
      <c r="BG26" s="19"/>
      <c r="BH26" s="19"/>
      <c r="BI26" s="19"/>
      <c r="BJ26" s="19"/>
      <c r="BK26" s="19"/>
    </row>
    <row r="27" spans="1:63" ht="12.75" customHeight="1">
      <c r="A27" s="751" t="s">
        <v>15</v>
      </c>
      <c r="B27" s="751"/>
      <c r="C27" s="751"/>
      <c r="D27" s="751"/>
      <c r="E27" s="751"/>
      <c r="F27" s="751"/>
      <c r="G27" s="4"/>
      <c r="H27" s="751" t="s">
        <v>310</v>
      </c>
      <c r="I27" s="751"/>
      <c r="J27" s="751"/>
      <c r="K27" s="751"/>
      <c r="L27" s="751"/>
      <c r="M27" s="751"/>
      <c r="N27" s="751"/>
      <c r="O27" s="4"/>
      <c r="P27" s="751" t="s">
        <v>56</v>
      </c>
      <c r="Q27" s="751"/>
      <c r="R27" s="751"/>
      <c r="S27" s="751"/>
      <c r="T27" s="751"/>
      <c r="U27" s="751"/>
      <c r="V27" s="751"/>
      <c r="W27" s="9"/>
      <c r="X27" s="751" t="s">
        <v>57</v>
      </c>
      <c r="Y27" s="751"/>
      <c r="Z27" s="751"/>
      <c r="AA27" s="751"/>
      <c r="AB27" s="751"/>
      <c r="AC27" s="751"/>
      <c r="AD27" s="751"/>
      <c r="AE27" s="4"/>
      <c r="AF27" s="751" t="s">
        <v>58</v>
      </c>
      <c r="AG27" s="751"/>
      <c r="AH27" s="751"/>
      <c r="AI27" s="751"/>
      <c r="AJ27" s="751"/>
      <c r="AK27" s="751"/>
      <c r="AL27" s="751"/>
      <c r="AM27" s="4"/>
      <c r="AN27" s="751" t="s">
        <v>344</v>
      </c>
      <c r="AO27" s="751"/>
      <c r="AP27" s="751"/>
      <c r="AQ27" s="751"/>
      <c r="AR27" s="751"/>
      <c r="AS27" s="751"/>
      <c r="AT27" s="751"/>
      <c r="AU27" s="4"/>
      <c r="AV27" s="751" t="s">
        <v>244</v>
      </c>
      <c r="AW27" s="751"/>
      <c r="AX27" s="751"/>
      <c r="AY27" s="751"/>
      <c r="AZ27" s="751"/>
      <c r="BA27" s="751"/>
      <c r="BB27" s="751"/>
      <c r="BC27" s="751" t="s">
        <v>345</v>
      </c>
      <c r="BD27" s="751"/>
      <c r="BE27" s="751"/>
      <c r="BF27" s="751"/>
      <c r="BG27" s="751"/>
      <c r="BH27" s="751" t="s">
        <v>16</v>
      </c>
      <c r="BI27" s="751"/>
      <c r="BJ27" s="751"/>
      <c r="BK27" s="751"/>
    </row>
    <row r="28" spans="1:63" ht="12.75" customHeight="1">
      <c r="A28" s="751"/>
      <c r="B28" s="751"/>
      <c r="C28" s="751"/>
      <c r="D28" s="751"/>
      <c r="E28" s="751"/>
      <c r="F28" s="751"/>
      <c r="G28" s="4"/>
      <c r="H28" s="751"/>
      <c r="I28" s="751"/>
      <c r="J28" s="751"/>
      <c r="K28" s="751"/>
      <c r="L28" s="751"/>
      <c r="M28" s="751"/>
      <c r="N28" s="751"/>
      <c r="O28" s="4"/>
      <c r="P28" s="751"/>
      <c r="Q28" s="751"/>
      <c r="R28" s="751"/>
      <c r="S28" s="751"/>
      <c r="T28" s="751"/>
      <c r="U28" s="751"/>
      <c r="V28" s="751"/>
      <c r="W28" s="9"/>
      <c r="X28" s="751"/>
      <c r="Y28" s="751"/>
      <c r="Z28" s="751"/>
      <c r="AA28" s="751"/>
      <c r="AB28" s="751"/>
      <c r="AC28" s="751"/>
      <c r="AD28" s="751"/>
      <c r="AE28" s="4"/>
      <c r="AF28" s="751"/>
      <c r="AG28" s="751"/>
      <c r="AH28" s="751"/>
      <c r="AI28" s="751"/>
      <c r="AJ28" s="751"/>
      <c r="AK28" s="751"/>
      <c r="AL28" s="751"/>
      <c r="AM28" s="4"/>
      <c r="AN28" s="751"/>
      <c r="AO28" s="751"/>
      <c r="AP28" s="751"/>
      <c r="AQ28" s="751"/>
      <c r="AR28" s="751"/>
      <c r="AS28" s="751"/>
      <c r="AT28" s="751"/>
      <c r="AU28" s="4"/>
      <c r="AV28" s="751"/>
      <c r="AW28" s="751"/>
      <c r="AX28" s="751"/>
      <c r="AY28" s="751"/>
      <c r="AZ28" s="751"/>
      <c r="BA28" s="751"/>
      <c r="BB28" s="751"/>
      <c r="BC28" s="751"/>
      <c r="BD28" s="751"/>
      <c r="BE28" s="751"/>
      <c r="BF28" s="751"/>
      <c r="BG28" s="751"/>
      <c r="BH28" s="751"/>
      <c r="BI28" s="751"/>
      <c r="BJ28" s="751"/>
      <c r="BK28" s="751"/>
    </row>
    <row r="29" spans="1:63" ht="12.75" customHeight="1">
      <c r="A29" s="751"/>
      <c r="B29" s="751"/>
      <c r="C29" s="751"/>
      <c r="D29" s="751"/>
      <c r="E29" s="751"/>
      <c r="F29" s="751"/>
      <c r="G29" s="4"/>
      <c r="H29" s="751"/>
      <c r="I29" s="751"/>
      <c r="J29" s="751"/>
      <c r="K29" s="751"/>
      <c r="L29" s="751"/>
      <c r="M29" s="751"/>
      <c r="N29" s="751"/>
      <c r="O29" s="4"/>
      <c r="P29" s="751"/>
      <c r="Q29" s="751"/>
      <c r="R29" s="751"/>
      <c r="S29" s="751"/>
      <c r="T29" s="751"/>
      <c r="U29" s="751"/>
      <c r="V29" s="751"/>
      <c r="W29" s="9"/>
      <c r="X29" s="751"/>
      <c r="Y29" s="751"/>
      <c r="Z29" s="751"/>
      <c r="AA29" s="751"/>
      <c r="AB29" s="751"/>
      <c r="AC29" s="751"/>
      <c r="AD29" s="751"/>
      <c r="AE29" s="4"/>
      <c r="AF29" s="751"/>
      <c r="AG29" s="751"/>
      <c r="AH29" s="751"/>
      <c r="AI29" s="751"/>
      <c r="AJ29" s="751"/>
      <c r="AK29" s="751"/>
      <c r="AL29" s="751"/>
      <c r="AM29" s="4"/>
      <c r="AN29" s="751"/>
      <c r="AO29" s="751"/>
      <c r="AP29" s="751"/>
      <c r="AQ29" s="751"/>
      <c r="AR29" s="751"/>
      <c r="AS29" s="751"/>
      <c r="AT29" s="751"/>
      <c r="AU29" s="4"/>
      <c r="AV29" s="751"/>
      <c r="AW29" s="751"/>
      <c r="AX29" s="751"/>
      <c r="AY29" s="751"/>
      <c r="AZ29" s="751"/>
      <c r="BA29" s="751"/>
      <c r="BB29" s="751"/>
      <c r="BC29" s="751"/>
      <c r="BD29" s="751"/>
      <c r="BE29" s="751"/>
      <c r="BF29" s="751"/>
      <c r="BG29" s="751"/>
      <c r="BH29" s="751"/>
      <c r="BI29" s="751"/>
      <c r="BJ29" s="751"/>
      <c r="BK29" s="751"/>
    </row>
    <row r="30" spans="1:63" ht="12" customHeight="1">
      <c r="A30" s="751"/>
      <c r="B30" s="751"/>
      <c r="C30" s="751"/>
      <c r="D30" s="751"/>
      <c r="E30" s="751"/>
      <c r="F30" s="751"/>
      <c r="G30" s="4"/>
      <c r="H30" s="751"/>
      <c r="I30" s="751"/>
      <c r="J30" s="751"/>
      <c r="K30" s="751"/>
      <c r="L30" s="751"/>
      <c r="M30" s="751"/>
      <c r="N30" s="751"/>
      <c r="O30" s="4"/>
      <c r="P30" s="751"/>
      <c r="Q30" s="751"/>
      <c r="R30" s="751"/>
      <c r="S30" s="751"/>
      <c r="T30" s="751"/>
      <c r="U30" s="751"/>
      <c r="V30" s="751"/>
      <c r="W30" s="9"/>
      <c r="X30" s="751"/>
      <c r="Y30" s="751"/>
      <c r="Z30" s="751"/>
      <c r="AA30" s="751"/>
      <c r="AB30" s="751"/>
      <c r="AC30" s="751"/>
      <c r="AD30" s="751"/>
      <c r="AE30" s="4"/>
      <c r="AF30" s="751"/>
      <c r="AG30" s="751"/>
      <c r="AH30" s="751"/>
      <c r="AI30" s="751"/>
      <c r="AJ30" s="751"/>
      <c r="AK30" s="751"/>
      <c r="AL30" s="751"/>
      <c r="AM30" s="4"/>
      <c r="AN30" s="751"/>
      <c r="AO30" s="751"/>
      <c r="AP30" s="751"/>
      <c r="AQ30" s="751"/>
      <c r="AR30" s="751"/>
      <c r="AS30" s="751"/>
      <c r="AT30" s="751"/>
      <c r="AU30" s="4"/>
      <c r="AV30" s="751"/>
      <c r="AW30" s="751"/>
      <c r="AX30" s="751"/>
      <c r="AY30" s="751"/>
      <c r="AZ30" s="751"/>
      <c r="BA30" s="751"/>
      <c r="BB30" s="751"/>
      <c r="BC30" s="751"/>
      <c r="BD30" s="751"/>
      <c r="BE30" s="751"/>
      <c r="BF30" s="751"/>
      <c r="BG30" s="751"/>
      <c r="BH30" s="751"/>
      <c r="BI30" s="751"/>
      <c r="BJ30" s="751"/>
      <c r="BK30" s="751"/>
    </row>
    <row r="31" spans="1:63" ht="6" customHeight="1">
      <c r="A31" s="751"/>
      <c r="B31" s="751"/>
      <c r="C31" s="751"/>
      <c r="D31" s="751"/>
      <c r="E31" s="751"/>
      <c r="F31" s="751"/>
      <c r="G31" s="4"/>
      <c r="H31" s="751"/>
      <c r="I31" s="751"/>
      <c r="J31" s="751"/>
      <c r="K31" s="751"/>
      <c r="L31" s="751"/>
      <c r="M31" s="751"/>
      <c r="N31" s="751"/>
      <c r="O31" s="4"/>
      <c r="P31" s="751"/>
      <c r="Q31" s="751"/>
      <c r="R31" s="751"/>
      <c r="S31" s="751"/>
      <c r="T31" s="751"/>
      <c r="U31" s="751"/>
      <c r="V31" s="751"/>
      <c r="W31" s="9"/>
      <c r="X31" s="751"/>
      <c r="Y31" s="751"/>
      <c r="Z31" s="751"/>
      <c r="AA31" s="751"/>
      <c r="AB31" s="751"/>
      <c r="AC31" s="751"/>
      <c r="AD31" s="751"/>
      <c r="AE31" s="4"/>
      <c r="AF31" s="751"/>
      <c r="AG31" s="751"/>
      <c r="AH31" s="751"/>
      <c r="AI31" s="751"/>
      <c r="AJ31" s="751"/>
      <c r="AK31" s="751"/>
      <c r="AL31" s="751"/>
      <c r="AM31" s="4"/>
      <c r="AN31" s="751"/>
      <c r="AO31" s="751"/>
      <c r="AP31" s="751"/>
      <c r="AQ31" s="751"/>
      <c r="AR31" s="751"/>
      <c r="AS31" s="751"/>
      <c r="AT31" s="751"/>
      <c r="AU31" s="4"/>
      <c r="AV31" s="751"/>
      <c r="AW31" s="751"/>
      <c r="AX31" s="751"/>
      <c r="AY31" s="751"/>
      <c r="AZ31" s="751"/>
      <c r="BA31" s="751"/>
      <c r="BB31" s="751"/>
      <c r="BC31" s="751"/>
      <c r="BD31" s="751"/>
      <c r="BE31" s="751"/>
      <c r="BF31" s="751"/>
      <c r="BG31" s="751"/>
      <c r="BH31" s="751"/>
      <c r="BI31" s="751"/>
      <c r="BJ31" s="751"/>
      <c r="BK31" s="751"/>
    </row>
    <row r="32" spans="2:63" ht="6" customHeight="1" thickBot="1">
      <c r="B32" s="2"/>
      <c r="C32" s="5"/>
      <c r="D32" s="5"/>
      <c r="E32" s="5"/>
      <c r="F32" s="5"/>
      <c r="G32" s="5"/>
      <c r="H32" s="5"/>
      <c r="I32" s="4"/>
      <c r="J32" s="4"/>
      <c r="K32" s="4"/>
      <c r="L32" s="5"/>
      <c r="M32" s="5"/>
      <c r="N32" s="5"/>
      <c r="O32" s="5"/>
      <c r="P32" s="5"/>
      <c r="Q32" s="6"/>
      <c r="R32" s="7"/>
      <c r="S32" s="5"/>
      <c r="T32" s="5"/>
      <c r="U32" s="5"/>
      <c r="V32" s="5"/>
      <c r="W32" s="5"/>
      <c r="X32" s="5"/>
      <c r="Y32" s="5"/>
      <c r="Z32" s="5"/>
      <c r="AA32" s="3"/>
      <c r="AB32" s="3"/>
      <c r="AC32" s="5"/>
      <c r="AD32" s="5"/>
      <c r="AE32" s="5"/>
      <c r="AF32" s="5"/>
      <c r="AG32" s="5"/>
      <c r="AH32" s="5"/>
      <c r="AI32" s="4"/>
      <c r="AJ32" s="4"/>
      <c r="AK32" s="4"/>
      <c r="AL32" s="5"/>
      <c r="AM32" s="5"/>
      <c r="AN32" s="5"/>
      <c r="AO32" s="5"/>
      <c r="AP32" s="5"/>
      <c r="AQ32" s="3"/>
      <c r="AR32" s="3"/>
      <c r="AS32" s="5"/>
      <c r="AT32" s="5"/>
      <c r="AU32" s="5"/>
      <c r="AV32" s="5"/>
      <c r="AW32" s="5"/>
      <c r="AX32" s="5"/>
      <c r="AY32" s="3"/>
      <c r="AZ32" s="3"/>
      <c r="BA32" s="5"/>
      <c r="BB32" s="5"/>
      <c r="BC32" s="5"/>
      <c r="BD32" s="3"/>
      <c r="BE32" s="3"/>
      <c r="BF32" s="5"/>
      <c r="BG32" s="5"/>
      <c r="BH32" s="3"/>
      <c r="BI32" s="4"/>
      <c r="BJ32" s="4"/>
      <c r="BK32" s="4"/>
    </row>
    <row r="33" spans="10:63" ht="9" customHeight="1">
      <c r="J33" s="760"/>
      <c r="K33" s="761"/>
      <c r="L33" s="762"/>
      <c r="M33" s="17"/>
      <c r="N33" s="17"/>
      <c r="O33" s="17"/>
      <c r="P33" s="17"/>
      <c r="Q33" s="17"/>
      <c r="R33" s="760">
        <v>0</v>
      </c>
      <c r="S33" s="761"/>
      <c r="T33" s="762"/>
      <c r="U33" s="17"/>
      <c r="V33" s="17"/>
      <c r="W33" s="17"/>
      <c r="X33" s="17"/>
      <c r="Y33" s="17"/>
      <c r="Z33" s="760">
        <v>8</v>
      </c>
      <c r="AA33" s="761"/>
      <c r="AB33" s="762"/>
      <c r="AC33" s="17"/>
      <c r="AD33" s="17"/>
      <c r="AE33" s="17"/>
      <c r="AF33" s="17"/>
      <c r="AG33" s="17"/>
      <c r="AH33" s="760" t="s">
        <v>17</v>
      </c>
      <c r="AI33" s="761"/>
      <c r="AJ33" s="762"/>
      <c r="AK33" s="17"/>
      <c r="AL33" s="17"/>
      <c r="AM33" s="17"/>
      <c r="AN33" s="17"/>
      <c r="AO33" s="17"/>
      <c r="AP33" s="760" t="s">
        <v>18</v>
      </c>
      <c r="AQ33" s="761"/>
      <c r="AR33" s="762"/>
      <c r="AS33" s="17"/>
      <c r="AT33" s="17"/>
      <c r="AU33" s="17"/>
      <c r="AV33" s="17"/>
      <c r="AW33" s="17"/>
      <c r="AX33" s="760" t="s">
        <v>10</v>
      </c>
      <c r="AY33" s="761"/>
      <c r="AZ33" s="762"/>
      <c r="BA33" s="17"/>
      <c r="BB33" s="17"/>
      <c r="BC33" s="17"/>
      <c r="BD33" s="766" t="s">
        <v>60</v>
      </c>
      <c r="BE33" s="767"/>
      <c r="BF33" s="762"/>
      <c r="BG33" s="27"/>
      <c r="BH33" s="17"/>
      <c r="BI33" s="755" t="s">
        <v>59</v>
      </c>
      <c r="BJ33" s="756"/>
      <c r="BK33" s="4"/>
    </row>
    <row r="34" spans="10:63" ht="10.5" customHeight="1" thickBot="1">
      <c r="J34" s="763"/>
      <c r="K34" s="764"/>
      <c r="L34" s="765"/>
      <c r="M34" s="17"/>
      <c r="N34" s="17"/>
      <c r="O34" s="17"/>
      <c r="P34" s="17"/>
      <c r="Q34" s="17"/>
      <c r="R34" s="763"/>
      <c r="S34" s="764"/>
      <c r="T34" s="765"/>
      <c r="U34" s="17"/>
      <c r="V34" s="17"/>
      <c r="W34" s="17"/>
      <c r="X34" s="17"/>
      <c r="Y34" s="17"/>
      <c r="Z34" s="763"/>
      <c r="AA34" s="764"/>
      <c r="AB34" s="765"/>
      <c r="AC34" s="17"/>
      <c r="AD34" s="17"/>
      <c r="AE34" s="17"/>
      <c r="AF34" s="17"/>
      <c r="AG34" s="17"/>
      <c r="AH34" s="763"/>
      <c r="AI34" s="764"/>
      <c r="AJ34" s="765"/>
      <c r="AK34" s="17"/>
      <c r="AL34" s="17"/>
      <c r="AM34" s="17"/>
      <c r="AN34" s="17"/>
      <c r="AO34" s="17"/>
      <c r="AP34" s="763"/>
      <c r="AQ34" s="764"/>
      <c r="AR34" s="765"/>
      <c r="AS34" s="17"/>
      <c r="AT34" s="17"/>
      <c r="AU34" s="17"/>
      <c r="AV34" s="17"/>
      <c r="AW34" s="17"/>
      <c r="AX34" s="763"/>
      <c r="AY34" s="764"/>
      <c r="AZ34" s="765"/>
      <c r="BA34" s="17"/>
      <c r="BB34" s="17"/>
      <c r="BC34" s="17"/>
      <c r="BD34" s="763"/>
      <c r="BE34" s="764"/>
      <c r="BF34" s="765"/>
      <c r="BG34" s="27"/>
      <c r="BH34" s="17"/>
      <c r="BI34" s="757"/>
      <c r="BJ34" s="758"/>
      <c r="BK34" s="4"/>
    </row>
    <row r="35" spans="15:63" ht="12.75" customHeight="1">
      <c r="O35" s="4"/>
      <c r="P35" s="4"/>
      <c r="BG35" s="4"/>
      <c r="BI35" s="4"/>
      <c r="BJ35" s="4"/>
      <c r="BK35" s="4"/>
    </row>
    <row r="36" spans="15:61" ht="12.75" customHeight="1">
      <c r="O36" s="4"/>
      <c r="P36" s="4"/>
      <c r="BD36" s="4"/>
      <c r="BE36" s="4"/>
      <c r="BG36" s="4"/>
      <c r="BH36" s="4"/>
      <c r="BI36" s="4"/>
    </row>
    <row r="37" spans="15:61" ht="12.75" customHeight="1">
      <c r="O37" s="4"/>
      <c r="P37" s="4"/>
      <c r="BD37" s="4"/>
      <c r="BE37" s="4"/>
      <c r="BG37" s="4"/>
      <c r="BH37" s="4"/>
      <c r="BI37" s="4"/>
    </row>
    <row r="38" spans="3:63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40" spans="17:23" ht="12.75">
      <c r="Q40" s="4"/>
      <c r="R40" s="4"/>
      <c r="S40" s="4"/>
      <c r="T40" s="4"/>
      <c r="U40" s="4"/>
      <c r="V40" s="4"/>
      <c r="W40" s="4"/>
    </row>
    <row r="41" spans="17:23" ht="12.75">
      <c r="Q41" s="4"/>
      <c r="R41" s="4"/>
      <c r="S41" s="4"/>
      <c r="T41" s="4"/>
      <c r="U41" s="4"/>
      <c r="V41" s="4"/>
      <c r="W41" s="4"/>
    </row>
    <row r="42" spans="17:23" ht="12.75">
      <c r="Q42" s="4"/>
      <c r="R42" s="4"/>
      <c r="S42" s="4"/>
      <c r="T42" s="4"/>
      <c r="U42" s="4"/>
      <c r="V42" s="4"/>
      <c r="W42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</sheetData>
  <sheetProtection/>
  <mergeCells count="63">
    <mergeCell ref="L6:N6"/>
    <mergeCell ref="C6:K6"/>
    <mergeCell ref="AC8:AF9"/>
    <mergeCell ref="X8:X17"/>
    <mergeCell ref="AH33:AJ34"/>
    <mergeCell ref="R6:AZ6"/>
    <mergeCell ref="C8:F9"/>
    <mergeCell ref="J33:L34"/>
    <mergeCell ref="A27:F31"/>
    <mergeCell ref="A22:B22"/>
    <mergeCell ref="A20:B20"/>
    <mergeCell ref="A21:B21"/>
    <mergeCell ref="A23:B23"/>
    <mergeCell ref="H27:N31"/>
    <mergeCell ref="X27:AD31"/>
    <mergeCell ref="AH8:AJ9"/>
    <mergeCell ref="AL8:AO9"/>
    <mergeCell ref="Z33:AB34"/>
    <mergeCell ref="P8:S9"/>
    <mergeCell ref="AF27:AL31"/>
    <mergeCell ref="P27:V31"/>
    <mergeCell ref="AG8:AG17"/>
    <mergeCell ref="R33:T34"/>
    <mergeCell ref="AZ25:BB25"/>
    <mergeCell ref="A24:B24"/>
    <mergeCell ref="BC7:BK7"/>
    <mergeCell ref="BJ8:BJ18"/>
    <mergeCell ref="AU8:AW9"/>
    <mergeCell ref="AY8:BB9"/>
    <mergeCell ref="AX8:AX17"/>
    <mergeCell ref="G8:G17"/>
    <mergeCell ref="BG10:BG18"/>
    <mergeCell ref="AT8:AT17"/>
    <mergeCell ref="BD33:BF34"/>
    <mergeCell ref="L8:O9"/>
    <mergeCell ref="AN27:AT31"/>
    <mergeCell ref="BC27:BG31"/>
    <mergeCell ref="AB8:AB17"/>
    <mergeCell ref="A8:B18"/>
    <mergeCell ref="BC8:BC18"/>
    <mergeCell ref="U8:W9"/>
    <mergeCell ref="T8:T17"/>
    <mergeCell ref="BG8:BH9"/>
    <mergeCell ref="BH27:BK31"/>
    <mergeCell ref="BH10:BH18"/>
    <mergeCell ref="AP8:AS9"/>
    <mergeCell ref="BI33:BJ34"/>
    <mergeCell ref="BE8:BE18"/>
    <mergeCell ref="AV27:BB31"/>
    <mergeCell ref="BF8:BF18"/>
    <mergeCell ref="AP33:AR34"/>
    <mergeCell ref="AX33:AZ34"/>
    <mergeCell ref="BD8:BD18"/>
    <mergeCell ref="B1:BK1"/>
    <mergeCell ref="B2:BK2"/>
    <mergeCell ref="B3:BK3"/>
    <mergeCell ref="AK8:AK17"/>
    <mergeCell ref="K8:K17"/>
    <mergeCell ref="BK8:BK18"/>
    <mergeCell ref="BI8:BI18"/>
    <mergeCell ref="H8:J9"/>
    <mergeCell ref="Y8:AA9"/>
    <mergeCell ref="A7:BB7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108"/>
  <sheetViews>
    <sheetView tabSelected="1" zoomScale="70" zoomScaleNormal="70" zoomScaleSheetLayoutView="130" zoomScalePageLayoutView="0" workbookViewId="0" topLeftCell="A1">
      <selection activeCell="N7" sqref="N7:O27"/>
    </sheetView>
  </sheetViews>
  <sheetFormatPr defaultColWidth="9.140625" defaultRowHeight="12.75"/>
  <cols>
    <col min="1" max="1" width="12.140625" style="4" customWidth="1"/>
    <col min="2" max="2" width="74.421875" style="4" customWidth="1"/>
    <col min="3" max="3" width="5.8515625" style="8" customWidth="1"/>
    <col min="4" max="4" width="7.7109375" style="8" customWidth="1"/>
    <col min="5" max="6" width="4.57421875" style="8" customWidth="1"/>
    <col min="7" max="7" width="5.7109375" style="8" customWidth="1"/>
    <col min="8" max="8" width="7.00390625" style="8" customWidth="1"/>
    <col min="9" max="9" width="8.00390625" style="28" customWidth="1"/>
    <col min="10" max="10" width="6.421875" style="28" customWidth="1"/>
    <col min="11" max="11" width="6.7109375" style="28" customWidth="1"/>
    <col min="12" max="12" width="7.00390625" style="28" customWidth="1"/>
    <col min="13" max="13" width="6.421875" style="28" customWidth="1"/>
    <col min="14" max="14" width="6.28125" style="28" customWidth="1"/>
    <col min="15" max="15" width="6.57421875" style="28" customWidth="1"/>
    <col min="16" max="16" width="6.7109375" style="28" customWidth="1"/>
    <col min="17" max="17" width="5.28125" style="8" customWidth="1"/>
    <col min="18" max="18" width="5.140625" style="8" customWidth="1"/>
    <col min="19" max="19" width="4.28125" style="8" hidden="1" customWidth="1"/>
    <col min="20" max="21" width="4.00390625" style="8" hidden="1" customWidth="1"/>
    <col min="22" max="22" width="4.7109375" style="8" hidden="1" customWidth="1"/>
    <col min="23" max="23" width="4.28125" style="8" hidden="1" customWidth="1"/>
    <col min="24" max="24" width="3.28125" style="8" hidden="1" customWidth="1"/>
    <col min="25" max="25" width="4.421875" style="8" customWidth="1"/>
    <col min="26" max="26" width="4.28125" style="8" customWidth="1"/>
    <col min="27" max="27" width="3.8515625" style="8" customWidth="1"/>
    <col min="28" max="29" width="4.421875" style="8" customWidth="1"/>
    <col min="30" max="30" width="4.28125" style="8" customWidth="1"/>
    <col min="31" max="32" width="4.421875" style="4" customWidth="1"/>
    <col min="33" max="33" width="3.57421875" style="4" customWidth="1"/>
    <col min="34" max="34" width="4.57421875" style="4" customWidth="1"/>
    <col min="35" max="35" width="5.140625" style="4" customWidth="1"/>
    <col min="36" max="36" width="4.28125" style="4" customWidth="1"/>
    <col min="37" max="37" width="4.8515625" style="4" customWidth="1"/>
    <col min="38" max="38" width="5.00390625" style="4" customWidth="1"/>
    <col min="39" max="39" width="4.00390625" style="4" customWidth="1"/>
    <col min="40" max="40" width="4.57421875" style="4" customWidth="1"/>
    <col min="41" max="41" width="4.8515625" style="4" customWidth="1"/>
    <col min="42" max="42" width="4.00390625" style="4" customWidth="1"/>
    <col min="43" max="43" width="4.421875" style="4" customWidth="1"/>
    <col min="44" max="44" width="4.28125" style="4" customWidth="1"/>
    <col min="45" max="45" width="3.8515625" style="4" customWidth="1"/>
    <col min="46" max="46" width="4.140625" style="4" customWidth="1"/>
    <col min="47" max="48" width="4.28125" style="4" customWidth="1"/>
    <col min="49" max="49" width="4.7109375" style="4" customWidth="1"/>
    <col min="50" max="50" width="4.57421875" style="4" customWidth="1"/>
    <col min="51" max="51" width="4.421875" style="4" customWidth="1"/>
    <col min="52" max="52" width="4.140625" style="4" customWidth="1"/>
    <col min="53" max="54" width="5.421875" style="4" customWidth="1"/>
    <col min="55" max="16384" width="9.140625" style="4" customWidth="1"/>
  </cols>
  <sheetData>
    <row r="1" ht="9" customHeight="1"/>
    <row r="2" spans="1:42" ht="17.25" customHeight="1">
      <c r="A2" s="874" t="s">
        <v>19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324"/>
      <c r="AP2" s="324"/>
    </row>
    <row r="3" spans="19:54" ht="8.25" customHeight="1"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</row>
    <row r="4" spans="1:54" s="10" customFormat="1" ht="27" customHeight="1">
      <c r="A4" s="865" t="s">
        <v>20</v>
      </c>
      <c r="B4" s="868" t="s">
        <v>275</v>
      </c>
      <c r="C4" s="879" t="s">
        <v>86</v>
      </c>
      <c r="D4" s="843"/>
      <c r="E4" s="843"/>
      <c r="F4" s="880"/>
      <c r="G4" s="843" t="s">
        <v>235</v>
      </c>
      <c r="H4" s="844"/>
      <c r="I4" s="849" t="s">
        <v>25</v>
      </c>
      <c r="J4" s="849"/>
      <c r="K4" s="850"/>
      <c r="L4" s="849" t="s">
        <v>246</v>
      </c>
      <c r="M4" s="849"/>
      <c r="N4" s="849"/>
      <c r="O4" s="849"/>
      <c r="P4" s="850"/>
      <c r="Q4" s="890" t="s">
        <v>83</v>
      </c>
      <c r="R4" s="891"/>
      <c r="S4" s="856" t="s">
        <v>342</v>
      </c>
      <c r="T4" s="857"/>
      <c r="U4" s="857"/>
      <c r="V4" s="857"/>
      <c r="W4" s="857"/>
      <c r="X4" s="857"/>
      <c r="Y4" s="857"/>
      <c r="Z4" s="857"/>
      <c r="AA4" s="857"/>
      <c r="AB4" s="857"/>
      <c r="AC4" s="857"/>
      <c r="AD4" s="857"/>
      <c r="AE4" s="857"/>
      <c r="AF4" s="857"/>
      <c r="AG4" s="857"/>
      <c r="AH4" s="857"/>
      <c r="AI4" s="857"/>
      <c r="AJ4" s="857"/>
      <c r="AK4" s="857"/>
      <c r="AL4" s="857"/>
      <c r="AM4" s="857"/>
      <c r="AN4" s="857"/>
      <c r="AO4" s="857"/>
      <c r="AP4" s="857"/>
      <c r="AQ4" s="857"/>
      <c r="AR4" s="857"/>
      <c r="AS4" s="857"/>
      <c r="AT4" s="857"/>
      <c r="AU4" s="857"/>
      <c r="AV4" s="857"/>
      <c r="AW4" s="857"/>
      <c r="AX4" s="857"/>
      <c r="AY4" s="857"/>
      <c r="AZ4" s="857"/>
      <c r="BA4" s="857"/>
      <c r="BB4" s="858"/>
    </row>
    <row r="5" spans="1:54" s="10" customFormat="1" ht="19.5" customHeight="1">
      <c r="A5" s="866"/>
      <c r="B5" s="869"/>
      <c r="C5" s="856"/>
      <c r="D5" s="857"/>
      <c r="E5" s="857"/>
      <c r="F5" s="858"/>
      <c r="G5" s="845"/>
      <c r="H5" s="846"/>
      <c r="I5" s="836" t="s">
        <v>26</v>
      </c>
      <c r="J5" s="838" t="s">
        <v>46</v>
      </c>
      <c r="K5" s="840" t="s">
        <v>245</v>
      </c>
      <c r="L5" s="836" t="s">
        <v>46</v>
      </c>
      <c r="M5" s="881" t="s">
        <v>27</v>
      </c>
      <c r="N5" s="882"/>
      <c r="O5" s="882"/>
      <c r="P5" s="883"/>
      <c r="Q5" s="892"/>
      <c r="R5" s="891"/>
      <c r="S5" s="859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0"/>
      <c r="AK5" s="860"/>
      <c r="AL5" s="860"/>
      <c r="AM5" s="860"/>
      <c r="AN5" s="860"/>
      <c r="AO5" s="860"/>
      <c r="AP5" s="860"/>
      <c r="AQ5" s="860"/>
      <c r="AR5" s="860"/>
      <c r="AS5" s="860"/>
      <c r="AT5" s="860"/>
      <c r="AU5" s="860"/>
      <c r="AV5" s="860"/>
      <c r="AW5" s="860"/>
      <c r="AX5" s="860"/>
      <c r="AY5" s="860"/>
      <c r="AZ5" s="860"/>
      <c r="BA5" s="860"/>
      <c r="BB5" s="861"/>
    </row>
    <row r="6" spans="1:54" s="10" customFormat="1" ht="14.25" customHeight="1">
      <c r="A6" s="866"/>
      <c r="B6" s="869"/>
      <c r="C6" s="859"/>
      <c r="D6" s="860"/>
      <c r="E6" s="860"/>
      <c r="F6" s="861"/>
      <c r="G6" s="847"/>
      <c r="H6" s="848"/>
      <c r="I6" s="851"/>
      <c r="J6" s="852"/>
      <c r="K6" s="842"/>
      <c r="L6" s="851"/>
      <c r="M6" s="838" t="s">
        <v>28</v>
      </c>
      <c r="N6" s="875" t="s">
        <v>29</v>
      </c>
      <c r="O6" s="875"/>
      <c r="P6" s="876"/>
      <c r="Q6" s="836" t="s">
        <v>49</v>
      </c>
      <c r="R6" s="840" t="s">
        <v>50</v>
      </c>
      <c r="S6" s="833" t="s">
        <v>160</v>
      </c>
      <c r="T6" s="834"/>
      <c r="U6" s="834"/>
      <c r="V6" s="834"/>
      <c r="W6" s="834"/>
      <c r="X6" s="835"/>
      <c r="Y6" s="831" t="s">
        <v>160</v>
      </c>
      <c r="Z6" s="831"/>
      <c r="AA6" s="831"/>
      <c r="AB6" s="831"/>
      <c r="AC6" s="831"/>
      <c r="AD6" s="832"/>
      <c r="AE6" s="831" t="s">
        <v>22</v>
      </c>
      <c r="AF6" s="831"/>
      <c r="AG6" s="831"/>
      <c r="AH6" s="831"/>
      <c r="AI6" s="831"/>
      <c r="AJ6" s="832"/>
      <c r="AK6" s="831" t="s">
        <v>161</v>
      </c>
      <c r="AL6" s="831"/>
      <c r="AM6" s="831"/>
      <c r="AN6" s="831"/>
      <c r="AO6" s="831"/>
      <c r="AP6" s="831"/>
      <c r="AQ6" s="825" t="s">
        <v>212</v>
      </c>
      <c r="AR6" s="826"/>
      <c r="AS6" s="826"/>
      <c r="AT6" s="826"/>
      <c r="AU6" s="826"/>
      <c r="AV6" s="827"/>
      <c r="AW6" s="825" t="s">
        <v>224</v>
      </c>
      <c r="AX6" s="826"/>
      <c r="AY6" s="826"/>
      <c r="AZ6" s="826"/>
      <c r="BA6" s="826"/>
      <c r="BB6" s="827"/>
    </row>
    <row r="7" spans="1:54" s="10" customFormat="1" ht="29.25" customHeight="1">
      <c r="A7" s="866"/>
      <c r="B7" s="869"/>
      <c r="C7" s="836" t="s">
        <v>85</v>
      </c>
      <c r="D7" s="838" t="s">
        <v>274</v>
      </c>
      <c r="E7" s="838" t="s">
        <v>238</v>
      </c>
      <c r="F7" s="877" t="s">
        <v>276</v>
      </c>
      <c r="G7" s="836" t="s">
        <v>236</v>
      </c>
      <c r="H7" s="840" t="s">
        <v>237</v>
      </c>
      <c r="I7" s="851"/>
      <c r="J7" s="852"/>
      <c r="K7" s="842"/>
      <c r="L7" s="851"/>
      <c r="M7" s="852"/>
      <c r="N7" s="838" t="s">
        <v>247</v>
      </c>
      <c r="O7" s="838" t="s">
        <v>47</v>
      </c>
      <c r="P7" s="840" t="s">
        <v>48</v>
      </c>
      <c r="Q7" s="851"/>
      <c r="R7" s="842"/>
      <c r="S7" s="829" t="s">
        <v>248</v>
      </c>
      <c r="T7" s="828"/>
      <c r="U7" s="828"/>
      <c r="V7" s="829" t="s">
        <v>249</v>
      </c>
      <c r="W7" s="828"/>
      <c r="X7" s="830"/>
      <c r="Y7" s="828" t="s">
        <v>351</v>
      </c>
      <c r="Z7" s="828"/>
      <c r="AA7" s="828"/>
      <c r="AB7" s="829" t="s">
        <v>249</v>
      </c>
      <c r="AC7" s="828"/>
      <c r="AD7" s="830"/>
      <c r="AE7" s="828" t="s">
        <v>352</v>
      </c>
      <c r="AF7" s="828"/>
      <c r="AG7" s="828"/>
      <c r="AH7" s="829" t="s">
        <v>353</v>
      </c>
      <c r="AI7" s="828"/>
      <c r="AJ7" s="830"/>
      <c r="AK7" s="828" t="s">
        <v>354</v>
      </c>
      <c r="AL7" s="828"/>
      <c r="AM7" s="828"/>
      <c r="AN7" s="829" t="s">
        <v>250</v>
      </c>
      <c r="AO7" s="828"/>
      <c r="AP7" s="830"/>
      <c r="AQ7" s="896" t="s">
        <v>251</v>
      </c>
      <c r="AR7" s="823"/>
      <c r="AS7" s="897"/>
      <c r="AT7" s="822" t="s">
        <v>252</v>
      </c>
      <c r="AU7" s="823"/>
      <c r="AV7" s="824"/>
      <c r="AW7" s="896" t="s">
        <v>253</v>
      </c>
      <c r="AX7" s="823"/>
      <c r="AY7" s="897"/>
      <c r="AZ7" s="822" t="s">
        <v>254</v>
      </c>
      <c r="BA7" s="823"/>
      <c r="BB7" s="824"/>
    </row>
    <row r="8" spans="1:54" s="10" customFormat="1" ht="131.25" customHeight="1" thickBot="1">
      <c r="A8" s="867"/>
      <c r="B8" s="870"/>
      <c r="C8" s="837"/>
      <c r="D8" s="839"/>
      <c r="E8" s="839"/>
      <c r="F8" s="878"/>
      <c r="G8" s="837"/>
      <c r="H8" s="841"/>
      <c r="I8" s="837"/>
      <c r="J8" s="839"/>
      <c r="K8" s="841"/>
      <c r="L8" s="837"/>
      <c r="M8" s="839"/>
      <c r="N8" s="839"/>
      <c r="O8" s="839"/>
      <c r="P8" s="841"/>
      <c r="Q8" s="837"/>
      <c r="R8" s="841"/>
      <c r="S8" s="338" t="s">
        <v>28</v>
      </c>
      <c r="T8" s="338" t="s">
        <v>277</v>
      </c>
      <c r="U8" s="207" t="s">
        <v>278</v>
      </c>
      <c r="V8" s="338" t="s">
        <v>28</v>
      </c>
      <c r="W8" s="338" t="s">
        <v>277</v>
      </c>
      <c r="X8" s="207" t="s">
        <v>278</v>
      </c>
      <c r="Y8" s="338" t="s">
        <v>28</v>
      </c>
      <c r="Z8" s="338" t="s">
        <v>277</v>
      </c>
      <c r="AA8" s="207" t="s">
        <v>278</v>
      </c>
      <c r="AB8" s="367" t="s">
        <v>28</v>
      </c>
      <c r="AC8" s="338" t="s">
        <v>277</v>
      </c>
      <c r="AD8" s="207" t="s">
        <v>278</v>
      </c>
      <c r="AE8" s="367" t="s">
        <v>28</v>
      </c>
      <c r="AF8" s="338" t="s">
        <v>277</v>
      </c>
      <c r="AG8" s="207" t="s">
        <v>278</v>
      </c>
      <c r="AH8" s="338" t="s">
        <v>28</v>
      </c>
      <c r="AI8" s="338" t="s">
        <v>277</v>
      </c>
      <c r="AJ8" s="207" t="s">
        <v>278</v>
      </c>
      <c r="AK8" s="338" t="s">
        <v>28</v>
      </c>
      <c r="AL8" s="338" t="s">
        <v>277</v>
      </c>
      <c r="AM8" s="207" t="s">
        <v>278</v>
      </c>
      <c r="AN8" s="338" t="s">
        <v>28</v>
      </c>
      <c r="AO8" s="338" t="s">
        <v>277</v>
      </c>
      <c r="AP8" s="207" t="s">
        <v>278</v>
      </c>
      <c r="AQ8" s="338" t="s">
        <v>28</v>
      </c>
      <c r="AR8" s="338" t="s">
        <v>277</v>
      </c>
      <c r="AS8" s="207" t="s">
        <v>278</v>
      </c>
      <c r="AT8" s="338" t="s">
        <v>28</v>
      </c>
      <c r="AU8" s="338" t="s">
        <v>277</v>
      </c>
      <c r="AV8" s="207" t="s">
        <v>278</v>
      </c>
      <c r="AW8" s="482" t="s">
        <v>28</v>
      </c>
      <c r="AX8" s="483" t="s">
        <v>277</v>
      </c>
      <c r="AY8" s="484" t="s">
        <v>278</v>
      </c>
      <c r="AZ8" s="483" t="s">
        <v>28</v>
      </c>
      <c r="BA8" s="483" t="s">
        <v>277</v>
      </c>
      <c r="BB8" s="484" t="s">
        <v>278</v>
      </c>
    </row>
    <row r="9" spans="1:54" s="10" customFormat="1" ht="18" customHeight="1" hidden="1" thickBot="1">
      <c r="A9" s="148"/>
      <c r="B9" s="215" t="s">
        <v>218</v>
      </c>
      <c r="C9" s="214">
        <v>25</v>
      </c>
      <c r="D9" s="182" t="s">
        <v>350</v>
      </c>
      <c r="E9" s="204">
        <v>2</v>
      </c>
      <c r="F9" s="336"/>
      <c r="G9" s="243">
        <v>55</v>
      </c>
      <c r="H9" s="219"/>
      <c r="I9" s="220">
        <f>I10+I27</f>
        <v>8532</v>
      </c>
      <c r="J9" s="220">
        <f aca="true" t="shared" si="0" ref="J9:BB9">J10+J27</f>
        <v>2844</v>
      </c>
      <c r="K9" s="225">
        <f t="shared" si="0"/>
        <v>5688</v>
      </c>
      <c r="L9" s="220">
        <f t="shared" si="0"/>
        <v>7570</v>
      </c>
      <c r="M9" s="149">
        <f t="shared" si="0"/>
        <v>960</v>
      </c>
      <c r="N9" s="149">
        <f t="shared" si="0"/>
        <v>588</v>
      </c>
      <c r="O9" s="149">
        <f t="shared" si="0"/>
        <v>362</v>
      </c>
      <c r="P9" s="225">
        <f t="shared" si="0"/>
        <v>12</v>
      </c>
      <c r="Q9" s="220">
        <f t="shared" si="0"/>
        <v>432</v>
      </c>
      <c r="R9" s="225">
        <f t="shared" si="0"/>
        <v>612</v>
      </c>
      <c r="S9" s="506">
        <f t="shared" si="0"/>
        <v>80</v>
      </c>
      <c r="T9" s="220">
        <f t="shared" si="0"/>
        <v>36</v>
      </c>
      <c r="U9" s="337">
        <f t="shared" si="0"/>
        <v>10</v>
      </c>
      <c r="V9" s="563">
        <f t="shared" si="0"/>
        <v>80</v>
      </c>
      <c r="W9" s="149">
        <f t="shared" si="0"/>
        <v>38</v>
      </c>
      <c r="X9" s="262">
        <f t="shared" si="0"/>
        <v>2</v>
      </c>
      <c r="Y9" s="506">
        <f>Y10+Y27</f>
        <v>80</v>
      </c>
      <c r="Z9" s="173">
        <f t="shared" si="0"/>
        <v>50</v>
      </c>
      <c r="AA9" s="369">
        <f t="shared" si="0"/>
        <v>7</v>
      </c>
      <c r="AB9" s="506">
        <f t="shared" si="0"/>
        <v>80</v>
      </c>
      <c r="AC9" s="173">
        <f t="shared" si="0"/>
        <v>63</v>
      </c>
      <c r="AD9" s="369">
        <f t="shared" si="0"/>
        <v>6</v>
      </c>
      <c r="AE9" s="506">
        <f t="shared" si="0"/>
        <v>80</v>
      </c>
      <c r="AF9" s="173">
        <f t="shared" si="0"/>
        <v>48</v>
      </c>
      <c r="AG9" s="369">
        <f t="shared" si="0"/>
        <v>7</v>
      </c>
      <c r="AH9" s="506">
        <f t="shared" si="0"/>
        <v>80</v>
      </c>
      <c r="AI9" s="173">
        <f t="shared" si="0"/>
        <v>48</v>
      </c>
      <c r="AJ9" s="369">
        <f t="shared" si="0"/>
        <v>3</v>
      </c>
      <c r="AK9" s="506">
        <f t="shared" si="0"/>
        <v>80</v>
      </c>
      <c r="AL9" s="174">
        <f t="shared" si="0"/>
        <v>46</v>
      </c>
      <c r="AM9" s="374">
        <f t="shared" si="0"/>
        <v>4</v>
      </c>
      <c r="AN9" s="607">
        <f t="shared" si="0"/>
        <v>80</v>
      </c>
      <c r="AO9" s="174">
        <f t="shared" si="0"/>
        <v>48</v>
      </c>
      <c r="AP9" s="374">
        <f t="shared" si="0"/>
        <v>3</v>
      </c>
      <c r="AQ9" s="506">
        <f t="shared" si="0"/>
        <v>80</v>
      </c>
      <c r="AR9" s="173">
        <f t="shared" si="0"/>
        <v>40</v>
      </c>
      <c r="AS9" s="369">
        <f t="shared" si="0"/>
        <v>2</v>
      </c>
      <c r="AT9" s="506">
        <f t="shared" si="0"/>
        <v>80</v>
      </c>
      <c r="AU9" s="435">
        <f t="shared" si="0"/>
        <v>55</v>
      </c>
      <c r="AV9" s="666">
        <f t="shared" si="0"/>
        <v>4</v>
      </c>
      <c r="AW9" s="563">
        <f t="shared" si="0"/>
        <v>80</v>
      </c>
      <c r="AX9" s="649">
        <f t="shared" si="0"/>
        <v>39</v>
      </c>
      <c r="AY9" s="665">
        <f t="shared" si="0"/>
        <v>3</v>
      </c>
      <c r="AZ9" s="563">
        <f t="shared" si="0"/>
        <v>80</v>
      </c>
      <c r="BA9" s="649">
        <f t="shared" si="0"/>
        <v>54</v>
      </c>
      <c r="BB9" s="374">
        <f t="shared" si="0"/>
        <v>4</v>
      </c>
    </row>
    <row r="10" spans="1:54" s="10" customFormat="1" ht="18" customHeight="1" hidden="1" thickBot="1">
      <c r="A10" s="150" t="s">
        <v>279</v>
      </c>
      <c r="B10" s="425" t="s">
        <v>280</v>
      </c>
      <c r="C10" s="208">
        <v>5</v>
      </c>
      <c r="D10" s="150">
        <v>10</v>
      </c>
      <c r="E10" s="150"/>
      <c r="F10" s="339">
        <v>1</v>
      </c>
      <c r="G10" s="208">
        <v>12</v>
      </c>
      <c r="H10" s="209">
        <v>5</v>
      </c>
      <c r="I10" s="221">
        <f aca="true" t="shared" si="1" ref="I10:X10">I11+I21</f>
        <v>2106</v>
      </c>
      <c r="J10" s="151">
        <f t="shared" si="1"/>
        <v>702</v>
      </c>
      <c r="K10" s="226">
        <f t="shared" si="1"/>
        <v>1404</v>
      </c>
      <c r="L10" s="221">
        <f t="shared" si="1"/>
        <v>1946</v>
      </c>
      <c r="M10" s="151">
        <f t="shared" si="1"/>
        <v>160</v>
      </c>
      <c r="N10" s="151">
        <f t="shared" si="1"/>
        <v>91</v>
      </c>
      <c r="O10" s="151">
        <f t="shared" si="1"/>
        <v>69</v>
      </c>
      <c r="P10" s="226">
        <f t="shared" si="1"/>
        <v>0</v>
      </c>
      <c r="Q10" s="221">
        <f t="shared" si="1"/>
        <v>0</v>
      </c>
      <c r="R10" s="226">
        <f t="shared" si="1"/>
        <v>0</v>
      </c>
      <c r="S10" s="570">
        <f t="shared" si="1"/>
        <v>80</v>
      </c>
      <c r="T10" s="151">
        <f t="shared" si="1"/>
        <v>36</v>
      </c>
      <c r="U10" s="226">
        <f t="shared" si="1"/>
        <v>10</v>
      </c>
      <c r="V10" s="564">
        <f t="shared" si="1"/>
        <v>80</v>
      </c>
      <c r="W10" s="151">
        <f t="shared" si="1"/>
        <v>38</v>
      </c>
      <c r="X10" s="226">
        <f t="shared" si="1"/>
        <v>2</v>
      </c>
      <c r="Y10" s="577"/>
      <c r="Z10" s="159"/>
      <c r="AA10" s="370"/>
      <c r="AB10" s="591"/>
      <c r="AC10" s="159"/>
      <c r="AD10" s="370"/>
      <c r="AE10" s="591"/>
      <c r="AF10" s="152"/>
      <c r="AG10" s="378"/>
      <c r="AH10" s="591"/>
      <c r="AI10" s="152"/>
      <c r="AJ10" s="378"/>
      <c r="AK10" s="607"/>
      <c r="AL10" s="198"/>
      <c r="AM10" s="381"/>
      <c r="AN10" s="613"/>
      <c r="AO10" s="198"/>
      <c r="AP10" s="381"/>
      <c r="AQ10" s="526"/>
      <c r="AR10" s="201"/>
      <c r="AS10" s="385"/>
      <c r="AT10" s="526"/>
      <c r="AU10" s="201"/>
      <c r="AV10" s="385"/>
      <c r="AW10" s="507"/>
      <c r="AX10" s="201"/>
      <c r="AY10" s="385"/>
      <c r="AZ10" s="526"/>
      <c r="BA10" s="201"/>
      <c r="BB10" s="385"/>
    </row>
    <row r="11" spans="1:54" s="10" customFormat="1" ht="18" customHeight="1" hidden="1" thickBot="1">
      <c r="A11" s="340" t="s">
        <v>281</v>
      </c>
      <c r="B11" s="426" t="s">
        <v>282</v>
      </c>
      <c r="C11" s="532">
        <v>3</v>
      </c>
      <c r="D11" s="177">
        <v>7</v>
      </c>
      <c r="E11" s="177"/>
      <c r="F11" s="549">
        <v>1</v>
      </c>
      <c r="G11" s="532">
        <v>7</v>
      </c>
      <c r="H11" s="341">
        <v>1</v>
      </c>
      <c r="I11" s="342">
        <f>I12+I13+I14+I15+I16+I17+I18+I19+I20</f>
        <v>1264</v>
      </c>
      <c r="J11" s="342">
        <f aca="true" t="shared" si="2" ref="J11:S11">J12+J13+J14+J15+J16+J17+J18+J19+J20</f>
        <v>422</v>
      </c>
      <c r="K11" s="351">
        <f t="shared" si="2"/>
        <v>842</v>
      </c>
      <c r="L11" s="486">
        <f t="shared" si="2"/>
        <v>1182</v>
      </c>
      <c r="M11" s="342">
        <f t="shared" si="2"/>
        <v>82</v>
      </c>
      <c r="N11" s="342">
        <f t="shared" si="2"/>
        <v>44</v>
      </c>
      <c r="O11" s="342">
        <f t="shared" si="2"/>
        <v>38</v>
      </c>
      <c r="P11" s="343">
        <f t="shared" si="2"/>
        <v>0</v>
      </c>
      <c r="Q11" s="342">
        <f t="shared" si="2"/>
        <v>0</v>
      </c>
      <c r="R11" s="343">
        <f t="shared" si="2"/>
        <v>0</v>
      </c>
      <c r="S11" s="571">
        <f t="shared" si="2"/>
        <v>44</v>
      </c>
      <c r="T11" s="344">
        <f>T12+T13+T14+T15+T16+T17+T18+T19+T20</f>
        <v>22</v>
      </c>
      <c r="U11" s="343">
        <f>U12+U13+U14+U15+U16+U17+U18+U19+U20</f>
        <v>6</v>
      </c>
      <c r="V11" s="565">
        <f>V12+V13+V14+V15+V16+V17+V18+V19+V20</f>
        <v>38</v>
      </c>
      <c r="W11" s="344">
        <f>W12+W13+W14+W15+W16+W17+W18+W19+W20</f>
        <v>22</v>
      </c>
      <c r="X11" s="343">
        <f>X12+X13+X14+X15+X16+X17+X18+X19+X20</f>
        <v>1</v>
      </c>
      <c r="Y11" s="578"/>
      <c r="Z11" s="398"/>
      <c r="AA11" s="399"/>
      <c r="AB11" s="592"/>
      <c r="AC11" s="398"/>
      <c r="AD11" s="399"/>
      <c r="AE11" s="592"/>
      <c r="AF11" s="400"/>
      <c r="AG11" s="401"/>
      <c r="AH11" s="592"/>
      <c r="AI11" s="400"/>
      <c r="AJ11" s="401"/>
      <c r="AK11" s="608"/>
      <c r="AL11" s="402"/>
      <c r="AM11" s="403"/>
      <c r="AN11" s="614"/>
      <c r="AO11" s="402"/>
      <c r="AP11" s="403"/>
      <c r="AQ11" s="624"/>
      <c r="AR11" s="404"/>
      <c r="AS11" s="405"/>
      <c r="AT11" s="624"/>
      <c r="AU11" s="199"/>
      <c r="AV11" s="386"/>
      <c r="AW11" s="508"/>
      <c r="AX11" s="199"/>
      <c r="AY11" s="386"/>
      <c r="AZ11" s="508"/>
      <c r="BA11" s="199"/>
      <c r="BB11" s="386"/>
    </row>
    <row r="12" spans="1:54" s="10" customFormat="1" ht="18" customHeight="1" hidden="1" thickBot="1">
      <c r="A12" s="345" t="s">
        <v>283</v>
      </c>
      <c r="B12" s="427" t="s">
        <v>213</v>
      </c>
      <c r="C12" s="181">
        <v>2</v>
      </c>
      <c r="D12" s="52">
        <v>1</v>
      </c>
      <c r="E12" s="52"/>
      <c r="F12" s="550"/>
      <c r="G12" s="551"/>
      <c r="H12" s="210"/>
      <c r="I12" s="153">
        <f aca="true" t="shared" si="3" ref="I12:I20">L12+M12</f>
        <v>113</v>
      </c>
      <c r="J12" s="160">
        <v>35</v>
      </c>
      <c r="K12" s="346">
        <v>78</v>
      </c>
      <c r="L12" s="222">
        <v>101</v>
      </c>
      <c r="M12" s="153">
        <f aca="true" t="shared" si="4" ref="M12:M18">S12+V12</f>
        <v>12</v>
      </c>
      <c r="N12" s="160">
        <v>8</v>
      </c>
      <c r="O12" s="155">
        <v>4</v>
      </c>
      <c r="P12" s="211"/>
      <c r="Q12" s="181"/>
      <c r="R12" s="211"/>
      <c r="S12" s="572">
        <v>6</v>
      </c>
      <c r="T12" s="52">
        <v>4</v>
      </c>
      <c r="U12" s="211"/>
      <c r="V12" s="520">
        <v>6</v>
      </c>
      <c r="W12" s="193">
        <v>4</v>
      </c>
      <c r="X12" s="211"/>
      <c r="Y12" s="579"/>
      <c r="Z12" s="161"/>
      <c r="AA12" s="373"/>
      <c r="AB12" s="593"/>
      <c r="AC12" s="161"/>
      <c r="AD12" s="373"/>
      <c r="AE12" s="593"/>
      <c r="AF12" s="161"/>
      <c r="AG12" s="373"/>
      <c r="AH12" s="593"/>
      <c r="AI12" s="161"/>
      <c r="AJ12" s="373"/>
      <c r="AK12" s="609"/>
      <c r="AL12" s="185"/>
      <c r="AM12" s="382"/>
      <c r="AN12" s="615"/>
      <c r="AO12" s="185"/>
      <c r="AP12" s="382"/>
      <c r="AQ12" s="508"/>
      <c r="AR12" s="199"/>
      <c r="AS12" s="386"/>
      <c r="AT12" s="508"/>
      <c r="AU12" s="196"/>
      <c r="AV12" s="387"/>
      <c r="AW12" s="509"/>
      <c r="AX12" s="196"/>
      <c r="AY12" s="387"/>
      <c r="AZ12" s="509"/>
      <c r="BA12" s="196"/>
      <c r="BB12" s="387"/>
    </row>
    <row r="13" spans="1:54" s="10" customFormat="1" ht="18" customHeight="1" hidden="1" thickBot="1">
      <c r="A13" s="345" t="s">
        <v>284</v>
      </c>
      <c r="B13" s="427" t="s">
        <v>214</v>
      </c>
      <c r="C13" s="551"/>
      <c r="D13" s="52">
        <v>2</v>
      </c>
      <c r="E13" s="52"/>
      <c r="F13" s="540"/>
      <c r="G13" s="181">
        <v>1</v>
      </c>
      <c r="H13" s="211"/>
      <c r="I13" s="153">
        <f>L13+M13</f>
        <v>113</v>
      </c>
      <c r="J13" s="153">
        <v>35</v>
      </c>
      <c r="K13" s="227">
        <v>78</v>
      </c>
      <c r="L13" s="222">
        <v>103</v>
      </c>
      <c r="M13" s="153">
        <f t="shared" si="4"/>
        <v>10</v>
      </c>
      <c r="N13" s="153"/>
      <c r="O13" s="52">
        <v>10</v>
      </c>
      <c r="P13" s="211"/>
      <c r="Q13" s="181"/>
      <c r="R13" s="211"/>
      <c r="S13" s="572">
        <v>6</v>
      </c>
      <c r="T13" s="52"/>
      <c r="U13" s="211">
        <v>1</v>
      </c>
      <c r="V13" s="520">
        <v>4</v>
      </c>
      <c r="W13" s="193"/>
      <c r="X13" s="211"/>
      <c r="Y13" s="580"/>
      <c r="Z13" s="154"/>
      <c r="AA13" s="371"/>
      <c r="AB13" s="582"/>
      <c r="AC13" s="154"/>
      <c r="AD13" s="371"/>
      <c r="AE13" s="582"/>
      <c r="AF13" s="154"/>
      <c r="AG13" s="371"/>
      <c r="AH13" s="582"/>
      <c r="AI13" s="154"/>
      <c r="AJ13" s="371"/>
      <c r="AK13" s="610"/>
      <c r="AL13" s="186"/>
      <c r="AM13" s="383"/>
      <c r="AN13" s="616"/>
      <c r="AO13" s="186"/>
      <c r="AP13" s="383"/>
      <c r="AQ13" s="509"/>
      <c r="AR13" s="196"/>
      <c r="AS13" s="387"/>
      <c r="AT13" s="509"/>
      <c r="AU13" s="196"/>
      <c r="AV13" s="387"/>
      <c r="AW13" s="509"/>
      <c r="AX13" s="196"/>
      <c r="AY13" s="387"/>
      <c r="AZ13" s="509"/>
      <c r="BA13" s="196"/>
      <c r="BB13" s="387"/>
    </row>
    <row r="14" spans="1:54" s="10" customFormat="1" ht="18" customHeight="1" hidden="1" thickBot="1">
      <c r="A14" s="345" t="s">
        <v>285</v>
      </c>
      <c r="B14" s="427" t="s">
        <v>303</v>
      </c>
      <c r="C14" s="181"/>
      <c r="D14" s="52">
        <v>2</v>
      </c>
      <c r="E14" s="52"/>
      <c r="F14" s="540"/>
      <c r="G14" s="181">
        <v>1</v>
      </c>
      <c r="H14" s="211"/>
      <c r="I14" s="153">
        <f t="shared" si="3"/>
        <v>171</v>
      </c>
      <c r="J14" s="153">
        <v>54</v>
      </c>
      <c r="K14" s="227">
        <v>117</v>
      </c>
      <c r="L14" s="222">
        <v>159</v>
      </c>
      <c r="M14" s="153">
        <f t="shared" si="4"/>
        <v>12</v>
      </c>
      <c r="N14" s="153">
        <v>2</v>
      </c>
      <c r="O14" s="52">
        <v>10</v>
      </c>
      <c r="P14" s="211"/>
      <c r="Q14" s="181"/>
      <c r="R14" s="211"/>
      <c r="S14" s="572">
        <v>6</v>
      </c>
      <c r="T14" s="52">
        <v>2</v>
      </c>
      <c r="U14" s="211">
        <v>1</v>
      </c>
      <c r="V14" s="520">
        <v>6</v>
      </c>
      <c r="W14" s="193"/>
      <c r="X14" s="211"/>
      <c r="Y14" s="581"/>
      <c r="Z14" s="45"/>
      <c r="AA14" s="372"/>
      <c r="AB14" s="594"/>
      <c r="AC14" s="45"/>
      <c r="AD14" s="372"/>
      <c r="AE14" s="594"/>
      <c r="AF14" s="45"/>
      <c r="AG14" s="372"/>
      <c r="AH14" s="594"/>
      <c r="AI14" s="45"/>
      <c r="AJ14" s="372"/>
      <c r="AK14" s="610"/>
      <c r="AL14" s="186"/>
      <c r="AM14" s="383"/>
      <c r="AN14" s="616"/>
      <c r="AO14" s="186"/>
      <c r="AP14" s="383"/>
      <c r="AQ14" s="509"/>
      <c r="AR14" s="196"/>
      <c r="AS14" s="387"/>
      <c r="AT14" s="509"/>
      <c r="AU14" s="196"/>
      <c r="AV14" s="387"/>
      <c r="AW14" s="509"/>
      <c r="AX14" s="196"/>
      <c r="AY14" s="387"/>
      <c r="AZ14" s="509"/>
      <c r="BA14" s="196"/>
      <c r="BB14" s="387"/>
    </row>
    <row r="15" spans="1:54" s="10" customFormat="1" ht="18" customHeight="1" hidden="1" thickBot="1">
      <c r="A15" s="345" t="s">
        <v>286</v>
      </c>
      <c r="B15" s="427" t="s">
        <v>304</v>
      </c>
      <c r="C15" s="181">
        <v>2</v>
      </c>
      <c r="D15" s="52">
        <v>1</v>
      </c>
      <c r="E15" s="52"/>
      <c r="F15" s="540"/>
      <c r="G15" s="181">
        <v>1</v>
      </c>
      <c r="H15" s="211"/>
      <c r="I15" s="153">
        <f t="shared" si="3"/>
        <v>346</v>
      </c>
      <c r="J15" s="153">
        <v>112</v>
      </c>
      <c r="K15" s="227">
        <v>234</v>
      </c>
      <c r="L15" s="222">
        <v>322</v>
      </c>
      <c r="M15" s="153">
        <f t="shared" si="4"/>
        <v>24</v>
      </c>
      <c r="N15" s="153">
        <v>10</v>
      </c>
      <c r="O15" s="52">
        <v>14</v>
      </c>
      <c r="P15" s="227"/>
      <c r="Q15" s="222"/>
      <c r="R15" s="227"/>
      <c r="S15" s="573">
        <v>16</v>
      </c>
      <c r="T15" s="153">
        <v>6</v>
      </c>
      <c r="U15" s="227">
        <v>1</v>
      </c>
      <c r="V15" s="566">
        <v>8</v>
      </c>
      <c r="W15" s="348">
        <v>4</v>
      </c>
      <c r="X15" s="227"/>
      <c r="Y15" s="581"/>
      <c r="Z15" s="45"/>
      <c r="AA15" s="372"/>
      <c r="AB15" s="594"/>
      <c r="AC15" s="45"/>
      <c r="AD15" s="372"/>
      <c r="AE15" s="594"/>
      <c r="AF15" s="45"/>
      <c r="AG15" s="372"/>
      <c r="AH15" s="594"/>
      <c r="AI15" s="45"/>
      <c r="AJ15" s="372"/>
      <c r="AK15" s="610"/>
      <c r="AL15" s="186"/>
      <c r="AM15" s="383"/>
      <c r="AN15" s="616"/>
      <c r="AO15" s="186"/>
      <c r="AP15" s="383"/>
      <c r="AQ15" s="509"/>
      <c r="AR15" s="196"/>
      <c r="AS15" s="387"/>
      <c r="AT15" s="509"/>
      <c r="AU15" s="196"/>
      <c r="AV15" s="387"/>
      <c r="AW15" s="509"/>
      <c r="AX15" s="196"/>
      <c r="AY15" s="387"/>
      <c r="AZ15" s="509"/>
      <c r="BA15" s="196"/>
      <c r="BB15" s="387"/>
    </row>
    <row r="16" spans="1:54" s="10" customFormat="1" ht="18" customHeight="1" hidden="1" thickBot="1">
      <c r="A16" s="345" t="s">
        <v>287</v>
      </c>
      <c r="B16" s="427" t="s">
        <v>288</v>
      </c>
      <c r="C16" s="181">
        <v>2</v>
      </c>
      <c r="D16" s="52">
        <v>1</v>
      </c>
      <c r="E16" s="52"/>
      <c r="F16" s="540"/>
      <c r="G16" s="181">
        <v>1</v>
      </c>
      <c r="H16" s="211"/>
      <c r="I16" s="153">
        <f t="shared" si="3"/>
        <v>151</v>
      </c>
      <c r="J16" s="153">
        <v>47</v>
      </c>
      <c r="K16" s="227">
        <v>104</v>
      </c>
      <c r="L16" s="222">
        <v>141</v>
      </c>
      <c r="M16" s="153">
        <f t="shared" si="4"/>
        <v>10</v>
      </c>
      <c r="N16" s="153">
        <v>10</v>
      </c>
      <c r="O16" s="52"/>
      <c r="P16" s="211"/>
      <c r="Q16" s="181"/>
      <c r="R16" s="211"/>
      <c r="S16" s="572">
        <v>6</v>
      </c>
      <c r="T16" s="52">
        <v>6</v>
      </c>
      <c r="U16" s="211">
        <v>1</v>
      </c>
      <c r="V16" s="520">
        <v>4</v>
      </c>
      <c r="W16" s="193">
        <v>4</v>
      </c>
      <c r="X16" s="211"/>
      <c r="Y16" s="581"/>
      <c r="Z16" s="45"/>
      <c r="AA16" s="372"/>
      <c r="AB16" s="594"/>
      <c r="AC16" s="45"/>
      <c r="AD16" s="372"/>
      <c r="AE16" s="594"/>
      <c r="AF16" s="45"/>
      <c r="AG16" s="372"/>
      <c r="AH16" s="594"/>
      <c r="AI16" s="45"/>
      <c r="AJ16" s="372"/>
      <c r="AK16" s="610"/>
      <c r="AL16" s="186"/>
      <c r="AM16" s="383"/>
      <c r="AN16" s="616"/>
      <c r="AO16" s="186"/>
      <c r="AP16" s="383"/>
      <c r="AQ16" s="509"/>
      <c r="AR16" s="196"/>
      <c r="AS16" s="387"/>
      <c r="AT16" s="509"/>
      <c r="AU16" s="196"/>
      <c r="AV16" s="387"/>
      <c r="AW16" s="509"/>
      <c r="AX16" s="196"/>
      <c r="AY16" s="387"/>
      <c r="AZ16" s="509"/>
      <c r="BA16" s="196"/>
      <c r="BB16" s="387"/>
    </row>
    <row r="17" spans="1:54" s="10" customFormat="1" ht="18" customHeight="1" hidden="1" thickBot="1">
      <c r="A17" s="345" t="s">
        <v>289</v>
      </c>
      <c r="B17" s="427" t="s">
        <v>215</v>
      </c>
      <c r="C17" s="181"/>
      <c r="D17" s="172" t="s">
        <v>216</v>
      </c>
      <c r="E17" s="52"/>
      <c r="F17" s="540"/>
      <c r="G17" s="181">
        <v>1</v>
      </c>
      <c r="H17" s="211">
        <v>1</v>
      </c>
      <c r="I17" s="153">
        <f t="shared" si="3"/>
        <v>170</v>
      </c>
      <c r="J17" s="153">
        <v>53</v>
      </c>
      <c r="K17" s="227">
        <v>117</v>
      </c>
      <c r="L17" s="222">
        <v>166</v>
      </c>
      <c r="M17" s="153">
        <f t="shared" si="4"/>
        <v>4</v>
      </c>
      <c r="N17" s="153">
        <v>4</v>
      </c>
      <c r="O17" s="52"/>
      <c r="P17" s="211"/>
      <c r="Q17" s="181"/>
      <c r="R17" s="211"/>
      <c r="S17" s="572">
        <v>2</v>
      </c>
      <c r="T17" s="52">
        <v>2</v>
      </c>
      <c r="U17" s="211"/>
      <c r="V17" s="520">
        <v>2</v>
      </c>
      <c r="W17" s="193">
        <v>2</v>
      </c>
      <c r="X17" s="211">
        <v>1</v>
      </c>
      <c r="Y17" s="580"/>
      <c r="Z17" s="154"/>
      <c r="AA17" s="371"/>
      <c r="AB17" s="582"/>
      <c r="AC17" s="154"/>
      <c r="AD17" s="371"/>
      <c r="AE17" s="582"/>
      <c r="AF17" s="154"/>
      <c r="AG17" s="371"/>
      <c r="AH17" s="582"/>
      <c r="AI17" s="154"/>
      <c r="AJ17" s="371"/>
      <c r="AK17" s="610"/>
      <c r="AL17" s="186"/>
      <c r="AM17" s="383"/>
      <c r="AN17" s="616"/>
      <c r="AO17" s="186"/>
      <c r="AP17" s="383"/>
      <c r="AQ17" s="509"/>
      <c r="AR17" s="196"/>
      <c r="AS17" s="387"/>
      <c r="AT17" s="509"/>
      <c r="AU17" s="196"/>
      <c r="AV17" s="387"/>
      <c r="AW17" s="509"/>
      <c r="AX17" s="196"/>
      <c r="AY17" s="387"/>
      <c r="AZ17" s="509"/>
      <c r="BA17" s="196"/>
      <c r="BB17" s="387"/>
    </row>
    <row r="18" spans="1:54" s="10" customFormat="1" ht="18" customHeight="1" hidden="1" thickBot="1">
      <c r="A18" s="345" t="s">
        <v>290</v>
      </c>
      <c r="B18" s="427" t="s">
        <v>291</v>
      </c>
      <c r="C18" s="181"/>
      <c r="D18" s="52">
        <v>2</v>
      </c>
      <c r="E18" s="52"/>
      <c r="F18" s="540"/>
      <c r="G18" s="181">
        <v>1</v>
      </c>
      <c r="H18" s="211"/>
      <c r="I18" s="153">
        <f t="shared" si="3"/>
        <v>112</v>
      </c>
      <c r="J18" s="153">
        <v>34</v>
      </c>
      <c r="K18" s="227">
        <v>78</v>
      </c>
      <c r="L18" s="222">
        <v>106</v>
      </c>
      <c r="M18" s="153">
        <f t="shared" si="4"/>
        <v>6</v>
      </c>
      <c r="N18" s="153">
        <v>6</v>
      </c>
      <c r="O18" s="52"/>
      <c r="P18" s="211"/>
      <c r="Q18" s="181"/>
      <c r="R18" s="211"/>
      <c r="S18" s="572">
        <v>2</v>
      </c>
      <c r="T18" s="52">
        <v>2</v>
      </c>
      <c r="U18" s="211">
        <v>1</v>
      </c>
      <c r="V18" s="520">
        <v>4</v>
      </c>
      <c r="W18" s="193">
        <v>4</v>
      </c>
      <c r="X18" s="211"/>
      <c r="Y18" s="580"/>
      <c r="Z18" s="154"/>
      <c r="AA18" s="371"/>
      <c r="AB18" s="582"/>
      <c r="AC18" s="154"/>
      <c r="AD18" s="371"/>
      <c r="AE18" s="582"/>
      <c r="AF18" s="154"/>
      <c r="AG18" s="371"/>
      <c r="AH18" s="582"/>
      <c r="AI18" s="154"/>
      <c r="AJ18" s="371"/>
      <c r="AK18" s="610"/>
      <c r="AL18" s="186"/>
      <c r="AM18" s="383"/>
      <c r="AN18" s="616"/>
      <c r="AO18" s="186"/>
      <c r="AP18" s="383"/>
      <c r="AQ18" s="509"/>
      <c r="AR18" s="196"/>
      <c r="AS18" s="387"/>
      <c r="AT18" s="509"/>
      <c r="AU18" s="196"/>
      <c r="AV18" s="387"/>
      <c r="AW18" s="509"/>
      <c r="AX18" s="196"/>
      <c r="AY18" s="387"/>
      <c r="AZ18" s="509"/>
      <c r="BA18" s="196"/>
      <c r="BB18" s="387"/>
    </row>
    <row r="19" spans="1:54" s="10" customFormat="1" ht="18" customHeight="1" hidden="1" thickBot="1">
      <c r="A19" s="47" t="s">
        <v>292</v>
      </c>
      <c r="B19" s="216" t="s">
        <v>217</v>
      </c>
      <c r="C19" s="181"/>
      <c r="D19" s="52">
        <v>2</v>
      </c>
      <c r="E19" s="52"/>
      <c r="F19" s="540"/>
      <c r="G19" s="181"/>
      <c r="H19" s="211"/>
      <c r="I19" s="153">
        <f t="shared" si="3"/>
        <v>48</v>
      </c>
      <c r="J19" s="153">
        <v>12</v>
      </c>
      <c r="K19" s="227">
        <v>36</v>
      </c>
      <c r="L19" s="222">
        <v>44</v>
      </c>
      <c r="M19" s="153">
        <v>4</v>
      </c>
      <c r="N19" s="153">
        <v>4</v>
      </c>
      <c r="O19" s="52"/>
      <c r="P19" s="211"/>
      <c r="Q19" s="181"/>
      <c r="R19" s="211"/>
      <c r="S19" s="572">
        <v>0</v>
      </c>
      <c r="T19" s="52"/>
      <c r="U19" s="211"/>
      <c r="V19" s="520">
        <v>4</v>
      </c>
      <c r="W19" s="193">
        <v>4</v>
      </c>
      <c r="X19" s="211"/>
      <c r="Y19" s="582"/>
      <c r="Z19" s="154"/>
      <c r="AA19" s="371"/>
      <c r="AB19" s="582"/>
      <c r="AC19" s="154"/>
      <c r="AD19" s="371"/>
      <c r="AE19" s="582"/>
      <c r="AF19" s="154"/>
      <c r="AG19" s="371"/>
      <c r="AH19" s="582"/>
      <c r="AI19" s="154"/>
      <c r="AJ19" s="371"/>
      <c r="AK19" s="610"/>
      <c r="AL19" s="186"/>
      <c r="AM19" s="383"/>
      <c r="AN19" s="616"/>
      <c r="AO19" s="186"/>
      <c r="AP19" s="383"/>
      <c r="AQ19" s="509"/>
      <c r="AR19" s="196"/>
      <c r="AS19" s="387"/>
      <c r="AT19" s="509"/>
      <c r="AU19" s="196"/>
      <c r="AV19" s="387"/>
      <c r="AW19" s="509"/>
      <c r="AX19" s="196"/>
      <c r="AY19" s="387"/>
      <c r="AZ19" s="509"/>
      <c r="BA19" s="196"/>
      <c r="BB19" s="387"/>
    </row>
    <row r="20" spans="1:54" s="10" customFormat="1" ht="18" customHeight="1" hidden="1" thickBot="1">
      <c r="A20" s="156"/>
      <c r="B20" s="218" t="s">
        <v>293</v>
      </c>
      <c r="C20" s="212"/>
      <c r="D20" s="157"/>
      <c r="E20" s="157"/>
      <c r="F20" s="552">
        <v>2</v>
      </c>
      <c r="G20" s="212">
        <v>1</v>
      </c>
      <c r="H20" s="349"/>
      <c r="I20" s="485">
        <f t="shared" si="3"/>
        <v>40</v>
      </c>
      <c r="J20" s="158">
        <v>40</v>
      </c>
      <c r="K20" s="228"/>
      <c r="L20" s="223">
        <v>40</v>
      </c>
      <c r="M20" s="158"/>
      <c r="N20" s="158"/>
      <c r="O20" s="157"/>
      <c r="P20" s="213"/>
      <c r="Q20" s="212"/>
      <c r="R20" s="213"/>
      <c r="S20" s="574"/>
      <c r="T20" s="123"/>
      <c r="U20" s="349">
        <v>1</v>
      </c>
      <c r="V20" s="521"/>
      <c r="W20" s="194"/>
      <c r="X20" s="349"/>
      <c r="Y20" s="583"/>
      <c r="Z20" s="406"/>
      <c r="AA20" s="407"/>
      <c r="AB20" s="595"/>
      <c r="AC20" s="406"/>
      <c r="AD20" s="407"/>
      <c r="AE20" s="595"/>
      <c r="AF20" s="406"/>
      <c r="AG20" s="407"/>
      <c r="AH20" s="595"/>
      <c r="AI20" s="406"/>
      <c r="AJ20" s="407"/>
      <c r="AK20" s="586"/>
      <c r="AL20" s="198"/>
      <c r="AM20" s="381"/>
      <c r="AN20" s="613"/>
      <c r="AO20" s="198"/>
      <c r="AP20" s="381"/>
      <c r="AQ20" s="527"/>
      <c r="AR20" s="408"/>
      <c r="AS20" s="409"/>
      <c r="AT20" s="527"/>
      <c r="AU20" s="408"/>
      <c r="AV20" s="388"/>
      <c r="AW20" s="510"/>
      <c r="AX20" s="200"/>
      <c r="AY20" s="388"/>
      <c r="AZ20" s="511"/>
      <c r="BA20" s="200"/>
      <c r="BB20" s="388"/>
    </row>
    <row r="21" spans="1:54" s="10" customFormat="1" ht="18" customHeight="1" hidden="1" thickBot="1">
      <c r="A21" s="177" t="s">
        <v>294</v>
      </c>
      <c r="B21" s="426" t="s">
        <v>295</v>
      </c>
      <c r="C21" s="532">
        <v>2</v>
      </c>
      <c r="D21" s="177">
        <v>3</v>
      </c>
      <c r="E21" s="177"/>
      <c r="F21" s="549"/>
      <c r="G21" s="553">
        <v>5</v>
      </c>
      <c r="H21" s="554">
        <v>2</v>
      </c>
      <c r="I21" s="486">
        <f aca="true" t="shared" si="5" ref="I21:X21">+I22+I23+I24+I25</f>
        <v>842</v>
      </c>
      <c r="J21" s="308">
        <f t="shared" si="5"/>
        <v>280</v>
      </c>
      <c r="K21" s="342">
        <f t="shared" si="5"/>
        <v>562</v>
      </c>
      <c r="L21" s="352">
        <f t="shared" si="5"/>
        <v>764</v>
      </c>
      <c r="M21" s="353">
        <f t="shared" si="5"/>
        <v>78</v>
      </c>
      <c r="N21" s="353">
        <f t="shared" si="5"/>
        <v>47</v>
      </c>
      <c r="O21" s="353">
        <f t="shared" si="5"/>
        <v>31</v>
      </c>
      <c r="P21" s="354">
        <f t="shared" si="5"/>
        <v>0</v>
      </c>
      <c r="Q21" s="352">
        <f t="shared" si="5"/>
        <v>0</v>
      </c>
      <c r="R21" s="354">
        <f t="shared" si="5"/>
        <v>0</v>
      </c>
      <c r="S21" s="575">
        <f t="shared" si="5"/>
        <v>36</v>
      </c>
      <c r="T21" s="308">
        <f t="shared" si="5"/>
        <v>14</v>
      </c>
      <c r="U21" s="354">
        <f t="shared" si="5"/>
        <v>4</v>
      </c>
      <c r="V21" s="567">
        <f t="shared" si="5"/>
        <v>42</v>
      </c>
      <c r="W21" s="353">
        <f t="shared" si="5"/>
        <v>16</v>
      </c>
      <c r="X21" s="354">
        <f t="shared" si="5"/>
        <v>1</v>
      </c>
      <c r="Y21" s="579"/>
      <c r="Z21" s="161"/>
      <c r="AA21" s="373"/>
      <c r="AB21" s="593"/>
      <c r="AC21" s="161"/>
      <c r="AD21" s="373"/>
      <c r="AE21" s="593"/>
      <c r="AF21" s="161"/>
      <c r="AG21" s="373"/>
      <c r="AH21" s="593"/>
      <c r="AI21" s="161"/>
      <c r="AJ21" s="373"/>
      <c r="AK21" s="609"/>
      <c r="AL21" s="185"/>
      <c r="AM21" s="382"/>
      <c r="AN21" s="615"/>
      <c r="AO21" s="185"/>
      <c r="AP21" s="382"/>
      <c r="AQ21" s="508"/>
      <c r="AR21" s="199"/>
      <c r="AS21" s="386"/>
      <c r="AT21" s="508"/>
      <c r="AU21" s="199"/>
      <c r="AV21" s="386"/>
      <c r="AW21" s="508"/>
      <c r="AX21" s="199"/>
      <c r="AY21" s="386"/>
      <c r="AZ21" s="508"/>
      <c r="BA21" s="199"/>
      <c r="BB21" s="386"/>
    </row>
    <row r="22" spans="1:54" s="10" customFormat="1" ht="18" customHeight="1" hidden="1" thickBot="1">
      <c r="A22" s="340" t="s">
        <v>296</v>
      </c>
      <c r="B22" s="428" t="s">
        <v>297</v>
      </c>
      <c r="C22" s="551"/>
      <c r="D22" s="155">
        <v>2</v>
      </c>
      <c r="E22" s="155"/>
      <c r="F22" s="550"/>
      <c r="G22" s="555">
        <v>1</v>
      </c>
      <c r="H22" s="355"/>
      <c r="I22" s="224">
        <f>L22+M22</f>
        <v>117</v>
      </c>
      <c r="J22" s="160">
        <v>39</v>
      </c>
      <c r="K22" s="356">
        <v>78</v>
      </c>
      <c r="L22" s="224">
        <v>107</v>
      </c>
      <c r="M22" s="160">
        <f>S22+V22</f>
        <v>10</v>
      </c>
      <c r="N22" s="160"/>
      <c r="O22" s="160">
        <v>10</v>
      </c>
      <c r="P22" s="346"/>
      <c r="Q22" s="224"/>
      <c r="R22" s="346"/>
      <c r="S22" s="573">
        <v>6</v>
      </c>
      <c r="T22" s="153"/>
      <c r="U22" s="227">
        <v>1</v>
      </c>
      <c r="V22" s="566">
        <v>4</v>
      </c>
      <c r="W22" s="348"/>
      <c r="X22" s="357"/>
      <c r="Y22" s="580"/>
      <c r="Z22" s="154"/>
      <c r="AA22" s="371"/>
      <c r="AB22" s="582"/>
      <c r="AC22" s="154"/>
      <c r="AD22" s="371"/>
      <c r="AE22" s="582"/>
      <c r="AF22" s="154"/>
      <c r="AG22" s="371"/>
      <c r="AH22" s="582"/>
      <c r="AI22" s="154"/>
      <c r="AJ22" s="371"/>
      <c r="AK22" s="610"/>
      <c r="AL22" s="186"/>
      <c r="AM22" s="383"/>
      <c r="AN22" s="616"/>
      <c r="AO22" s="186"/>
      <c r="AP22" s="383"/>
      <c r="AQ22" s="509"/>
      <c r="AR22" s="196"/>
      <c r="AS22" s="387"/>
      <c r="AT22" s="509"/>
      <c r="AU22" s="196"/>
      <c r="AV22" s="387"/>
      <c r="AW22" s="509"/>
      <c r="AX22" s="196"/>
      <c r="AY22" s="387"/>
      <c r="AZ22" s="509"/>
      <c r="BA22" s="196"/>
      <c r="BB22" s="387"/>
    </row>
    <row r="23" spans="1:54" s="10" customFormat="1" ht="18" customHeight="1" hidden="1" thickBot="1">
      <c r="A23" s="340" t="s">
        <v>298</v>
      </c>
      <c r="B23" s="428" t="s">
        <v>305</v>
      </c>
      <c r="C23" s="551">
        <v>2</v>
      </c>
      <c r="D23" s="155">
        <v>1</v>
      </c>
      <c r="E23" s="155"/>
      <c r="F23" s="550"/>
      <c r="G23" s="555">
        <v>1</v>
      </c>
      <c r="H23" s="355"/>
      <c r="I23" s="224">
        <v>172</v>
      </c>
      <c r="J23" s="160">
        <v>57</v>
      </c>
      <c r="K23" s="356">
        <v>115</v>
      </c>
      <c r="L23" s="224">
        <v>156</v>
      </c>
      <c r="M23" s="160">
        <f>S23+V23</f>
        <v>16</v>
      </c>
      <c r="N23" s="160">
        <v>12</v>
      </c>
      <c r="O23" s="160">
        <v>4</v>
      </c>
      <c r="P23" s="346"/>
      <c r="Q23" s="224"/>
      <c r="R23" s="346"/>
      <c r="S23" s="573">
        <v>6</v>
      </c>
      <c r="T23" s="153">
        <v>4</v>
      </c>
      <c r="U23" s="227">
        <v>1</v>
      </c>
      <c r="V23" s="566">
        <v>10</v>
      </c>
      <c r="W23" s="348">
        <v>8</v>
      </c>
      <c r="X23" s="227"/>
      <c r="Y23" s="580"/>
      <c r="Z23" s="154"/>
      <c r="AA23" s="371"/>
      <c r="AB23" s="582"/>
      <c r="AC23" s="154"/>
      <c r="AD23" s="371"/>
      <c r="AE23" s="582"/>
      <c r="AF23" s="154"/>
      <c r="AG23" s="371"/>
      <c r="AH23" s="582"/>
      <c r="AI23" s="154"/>
      <c r="AJ23" s="371"/>
      <c r="AK23" s="610"/>
      <c r="AL23" s="186"/>
      <c r="AM23" s="383"/>
      <c r="AN23" s="616"/>
      <c r="AO23" s="186"/>
      <c r="AP23" s="383"/>
      <c r="AQ23" s="509"/>
      <c r="AR23" s="196"/>
      <c r="AS23" s="387"/>
      <c r="AT23" s="509"/>
      <c r="AU23" s="196"/>
      <c r="AV23" s="387"/>
      <c r="AW23" s="509"/>
      <c r="AX23" s="196"/>
      <c r="AY23" s="387"/>
      <c r="AZ23" s="509"/>
      <c r="BA23" s="196"/>
      <c r="BB23" s="387"/>
    </row>
    <row r="24" spans="1:54" s="10" customFormat="1" ht="18" customHeight="1" hidden="1" thickBot="1">
      <c r="A24" s="340" t="s">
        <v>299</v>
      </c>
      <c r="B24" s="428" t="s">
        <v>307</v>
      </c>
      <c r="C24" s="551">
        <v>2</v>
      </c>
      <c r="D24" s="155"/>
      <c r="E24" s="155"/>
      <c r="F24" s="550"/>
      <c r="G24" s="555">
        <v>1</v>
      </c>
      <c r="H24" s="355"/>
      <c r="I24" s="224">
        <f>L24+M24</f>
        <v>150</v>
      </c>
      <c r="J24" s="160">
        <v>50</v>
      </c>
      <c r="K24" s="356">
        <v>100</v>
      </c>
      <c r="L24" s="224">
        <v>134</v>
      </c>
      <c r="M24" s="160">
        <f>S24+V24</f>
        <v>16</v>
      </c>
      <c r="N24" s="160">
        <v>2</v>
      </c>
      <c r="O24" s="160">
        <v>14</v>
      </c>
      <c r="P24" s="346"/>
      <c r="Q24" s="224"/>
      <c r="R24" s="346"/>
      <c r="S24" s="573">
        <v>6</v>
      </c>
      <c r="T24" s="153">
        <v>2</v>
      </c>
      <c r="U24" s="227">
        <v>1</v>
      </c>
      <c r="V24" s="566">
        <v>10</v>
      </c>
      <c r="W24" s="348"/>
      <c r="X24" s="357"/>
      <c r="Y24" s="581"/>
      <c r="Z24" s="45"/>
      <c r="AA24" s="372"/>
      <c r="AB24" s="594"/>
      <c r="AC24" s="45"/>
      <c r="AD24" s="372"/>
      <c r="AE24" s="594"/>
      <c r="AF24" s="45"/>
      <c r="AG24" s="372"/>
      <c r="AH24" s="594"/>
      <c r="AI24" s="45"/>
      <c r="AJ24" s="372"/>
      <c r="AK24" s="610"/>
      <c r="AL24" s="186"/>
      <c r="AM24" s="383"/>
      <c r="AN24" s="616"/>
      <c r="AO24" s="186"/>
      <c r="AP24" s="383"/>
      <c r="AQ24" s="509"/>
      <c r="AR24" s="196"/>
      <c r="AS24" s="387"/>
      <c r="AT24" s="509"/>
      <c r="AU24" s="196"/>
      <c r="AV24" s="387"/>
      <c r="AW24" s="509"/>
      <c r="AX24" s="196"/>
      <c r="AY24" s="387"/>
      <c r="AZ24" s="509"/>
      <c r="BA24" s="196"/>
      <c r="BB24" s="387"/>
    </row>
    <row r="25" spans="1:54" s="10" customFormat="1" ht="18" customHeight="1" hidden="1" thickBot="1">
      <c r="A25" s="358" t="s">
        <v>300</v>
      </c>
      <c r="B25" s="429" t="s">
        <v>301</v>
      </c>
      <c r="C25" s="212"/>
      <c r="D25" s="358">
        <v>1</v>
      </c>
      <c r="E25" s="157"/>
      <c r="F25" s="552"/>
      <c r="G25" s="556"/>
      <c r="H25" s="349"/>
      <c r="I25" s="359">
        <f>I26</f>
        <v>403</v>
      </c>
      <c r="J25" s="359">
        <f aca="true" t="shared" si="6" ref="J25:S25">J26</f>
        <v>134</v>
      </c>
      <c r="K25" s="360">
        <f t="shared" si="6"/>
        <v>269</v>
      </c>
      <c r="L25" s="361">
        <f t="shared" si="6"/>
        <v>367</v>
      </c>
      <c r="M25" s="359">
        <f t="shared" si="6"/>
        <v>36</v>
      </c>
      <c r="N25" s="359">
        <f t="shared" si="6"/>
        <v>33</v>
      </c>
      <c r="O25" s="359">
        <f t="shared" si="6"/>
        <v>3</v>
      </c>
      <c r="P25" s="362">
        <f t="shared" si="6"/>
        <v>0</v>
      </c>
      <c r="Q25" s="359">
        <f t="shared" si="6"/>
        <v>0</v>
      </c>
      <c r="R25" s="362">
        <f t="shared" si="6"/>
        <v>0</v>
      </c>
      <c r="S25" s="568">
        <f t="shared" si="6"/>
        <v>18</v>
      </c>
      <c r="T25" s="359">
        <f>T26</f>
        <v>8</v>
      </c>
      <c r="U25" s="363">
        <f>U26</f>
        <v>1</v>
      </c>
      <c r="V25" s="568">
        <f>V26</f>
        <v>18</v>
      </c>
      <c r="W25" s="359">
        <f>W26</f>
        <v>8</v>
      </c>
      <c r="X25" s="362">
        <f>X26</f>
        <v>1</v>
      </c>
      <c r="Y25" s="584"/>
      <c r="Z25" s="162"/>
      <c r="AA25" s="423"/>
      <c r="AB25" s="596"/>
      <c r="AC25" s="162"/>
      <c r="AD25" s="423"/>
      <c r="AE25" s="596"/>
      <c r="AF25" s="162"/>
      <c r="AG25" s="423"/>
      <c r="AH25" s="596"/>
      <c r="AI25" s="162"/>
      <c r="AJ25" s="423"/>
      <c r="AK25" s="611"/>
      <c r="AL25" s="187"/>
      <c r="AM25" s="384"/>
      <c r="AN25" s="617"/>
      <c r="AO25" s="187"/>
      <c r="AP25" s="384"/>
      <c r="AQ25" s="511"/>
      <c r="AR25" s="200"/>
      <c r="AS25" s="388"/>
      <c r="AT25" s="511"/>
      <c r="AU25" s="200"/>
      <c r="AV25" s="388"/>
      <c r="AW25" s="511"/>
      <c r="AX25" s="200"/>
      <c r="AY25" s="388"/>
      <c r="AZ25" s="511"/>
      <c r="BA25" s="200"/>
      <c r="BB25" s="388"/>
    </row>
    <row r="26" spans="1:54" s="10" customFormat="1" ht="18" customHeight="1" hidden="1" thickBot="1">
      <c r="A26" s="156" t="s">
        <v>302</v>
      </c>
      <c r="B26" s="218" t="s">
        <v>306</v>
      </c>
      <c r="C26" s="536"/>
      <c r="D26" s="557">
        <v>2</v>
      </c>
      <c r="E26" s="558"/>
      <c r="F26" s="559"/>
      <c r="G26" s="560">
        <v>2</v>
      </c>
      <c r="H26" s="561">
        <v>2</v>
      </c>
      <c r="I26" s="418">
        <v>403</v>
      </c>
      <c r="J26" s="419">
        <v>134</v>
      </c>
      <c r="K26" s="420">
        <v>269</v>
      </c>
      <c r="L26" s="418">
        <v>367</v>
      </c>
      <c r="M26" s="419">
        <f>S26+V26</f>
        <v>36</v>
      </c>
      <c r="N26" s="419">
        <v>33</v>
      </c>
      <c r="O26" s="419">
        <v>3</v>
      </c>
      <c r="P26" s="421"/>
      <c r="Q26" s="418"/>
      <c r="R26" s="421"/>
      <c r="S26" s="576">
        <v>18</v>
      </c>
      <c r="T26" s="419">
        <v>8</v>
      </c>
      <c r="U26" s="421">
        <v>1</v>
      </c>
      <c r="V26" s="569">
        <v>18</v>
      </c>
      <c r="W26" s="422">
        <v>8</v>
      </c>
      <c r="X26" s="421">
        <v>1</v>
      </c>
      <c r="Y26" s="585"/>
      <c r="Z26" s="480"/>
      <c r="AA26" s="481"/>
      <c r="AB26" s="597"/>
      <c r="AC26" s="480"/>
      <c r="AD26" s="481"/>
      <c r="AE26" s="597"/>
      <c r="AF26" s="480"/>
      <c r="AG26" s="481"/>
      <c r="AH26" s="597"/>
      <c r="AI26" s="480"/>
      <c r="AJ26" s="481"/>
      <c r="AK26" s="586"/>
      <c r="AL26" s="198"/>
      <c r="AM26" s="381"/>
      <c r="AN26" s="613"/>
      <c r="AO26" s="198"/>
      <c r="AP26" s="381"/>
      <c r="AQ26" s="527"/>
      <c r="AR26" s="408"/>
      <c r="AS26" s="409"/>
      <c r="AT26" s="527"/>
      <c r="AU26" s="408"/>
      <c r="AV26" s="409"/>
      <c r="AW26" s="512"/>
      <c r="AX26" s="408"/>
      <c r="AY26" s="409"/>
      <c r="AZ26" s="527"/>
      <c r="BA26" s="408"/>
      <c r="BB26" s="409"/>
    </row>
    <row r="27" spans="1:54" s="10" customFormat="1" ht="18" customHeight="1" thickBot="1">
      <c r="A27" s="415"/>
      <c r="B27" s="430" t="s">
        <v>110</v>
      </c>
      <c r="C27" s="697">
        <v>20</v>
      </c>
      <c r="D27" s="698" t="s">
        <v>349</v>
      </c>
      <c r="E27" s="698">
        <v>2</v>
      </c>
      <c r="F27" s="699">
        <v>4</v>
      </c>
      <c r="G27" s="697">
        <v>43</v>
      </c>
      <c r="H27" s="699">
        <v>12</v>
      </c>
      <c r="I27" s="424">
        <f aca="true" t="shared" si="7" ref="I27:R27">I28+I37+I41</f>
        <v>6426</v>
      </c>
      <c r="J27" s="416">
        <f t="shared" si="7"/>
        <v>2142</v>
      </c>
      <c r="K27" s="262">
        <f t="shared" si="7"/>
        <v>4284</v>
      </c>
      <c r="L27" s="424">
        <f t="shared" si="7"/>
        <v>5624</v>
      </c>
      <c r="M27" s="416">
        <f t="shared" si="7"/>
        <v>800</v>
      </c>
      <c r="N27" s="416">
        <f t="shared" si="7"/>
        <v>497</v>
      </c>
      <c r="O27" s="416">
        <f t="shared" si="7"/>
        <v>293</v>
      </c>
      <c r="P27" s="262">
        <f t="shared" si="7"/>
        <v>12</v>
      </c>
      <c r="Q27" s="424">
        <f t="shared" si="7"/>
        <v>432</v>
      </c>
      <c r="R27" s="262">
        <f t="shared" si="7"/>
        <v>612</v>
      </c>
      <c r="S27" s="424"/>
      <c r="T27" s="416"/>
      <c r="U27" s="262">
        <f>U28+U37+U41</f>
        <v>0</v>
      </c>
      <c r="V27" s="424"/>
      <c r="W27" s="416"/>
      <c r="X27" s="262">
        <f aca="true" t="shared" si="8" ref="X27:AV27">X28+X37+X41</f>
        <v>0</v>
      </c>
      <c r="Y27" s="586">
        <f t="shared" si="8"/>
        <v>80</v>
      </c>
      <c r="Z27" s="417">
        <f t="shared" si="8"/>
        <v>50</v>
      </c>
      <c r="AA27" s="374">
        <f t="shared" si="8"/>
        <v>7</v>
      </c>
      <c r="AB27" s="586">
        <f t="shared" si="8"/>
        <v>80</v>
      </c>
      <c r="AC27" s="417">
        <f t="shared" si="8"/>
        <v>63</v>
      </c>
      <c r="AD27" s="374">
        <f t="shared" si="8"/>
        <v>6</v>
      </c>
      <c r="AE27" s="586">
        <f t="shared" si="8"/>
        <v>80</v>
      </c>
      <c r="AF27" s="417">
        <f t="shared" si="8"/>
        <v>48</v>
      </c>
      <c r="AG27" s="374">
        <f t="shared" si="8"/>
        <v>7</v>
      </c>
      <c r="AH27" s="586">
        <f t="shared" si="8"/>
        <v>80</v>
      </c>
      <c r="AI27" s="417">
        <f t="shared" si="8"/>
        <v>48</v>
      </c>
      <c r="AJ27" s="374">
        <f t="shared" si="8"/>
        <v>3</v>
      </c>
      <c r="AK27" s="586">
        <f t="shared" si="8"/>
        <v>80</v>
      </c>
      <c r="AL27" s="417">
        <f t="shared" si="8"/>
        <v>46</v>
      </c>
      <c r="AM27" s="374">
        <f t="shared" si="8"/>
        <v>4</v>
      </c>
      <c r="AN27" s="586">
        <f t="shared" si="8"/>
        <v>80</v>
      </c>
      <c r="AO27" s="417">
        <f t="shared" si="8"/>
        <v>48</v>
      </c>
      <c r="AP27" s="374">
        <f t="shared" si="8"/>
        <v>3</v>
      </c>
      <c r="AQ27" s="586">
        <f t="shared" si="8"/>
        <v>80</v>
      </c>
      <c r="AR27" s="417">
        <f t="shared" si="8"/>
        <v>40</v>
      </c>
      <c r="AS27" s="374">
        <f t="shared" si="8"/>
        <v>2</v>
      </c>
      <c r="AT27" s="586">
        <f t="shared" si="8"/>
        <v>80</v>
      </c>
      <c r="AU27" s="417">
        <f t="shared" si="8"/>
        <v>55</v>
      </c>
      <c r="AV27" s="374">
        <f t="shared" si="8"/>
        <v>4</v>
      </c>
      <c r="AW27" s="563">
        <f aca="true" t="shared" si="9" ref="AW27:BB27">AW28+AW37+AW41</f>
        <v>80</v>
      </c>
      <c r="AX27" s="650">
        <f t="shared" si="9"/>
        <v>39</v>
      </c>
      <c r="AY27" s="374">
        <f t="shared" si="9"/>
        <v>3</v>
      </c>
      <c r="AZ27" s="563">
        <f t="shared" si="9"/>
        <v>80</v>
      </c>
      <c r="BA27" s="650">
        <f t="shared" si="9"/>
        <v>54</v>
      </c>
      <c r="BB27" s="374">
        <f t="shared" si="9"/>
        <v>4</v>
      </c>
    </row>
    <row r="28" spans="1:54" s="3" customFormat="1" ht="18" customHeight="1">
      <c r="A28" s="69" t="s">
        <v>31</v>
      </c>
      <c r="B28" s="431" t="s">
        <v>239</v>
      </c>
      <c r="C28" s="667">
        <v>0</v>
      </c>
      <c r="D28" s="668" t="s">
        <v>258</v>
      </c>
      <c r="E28" s="668">
        <v>0</v>
      </c>
      <c r="F28" s="669"/>
      <c r="G28" s="667">
        <v>5</v>
      </c>
      <c r="H28" s="669">
        <v>1</v>
      </c>
      <c r="I28" s="242">
        <f>I29+I30+I31+I32+I33+I34+I35+I36</f>
        <v>1178</v>
      </c>
      <c r="J28" s="242">
        <f aca="true" t="shared" si="10" ref="J28:BB28">J29+J30+J31+J32+J33+J34+J35+J36</f>
        <v>396</v>
      </c>
      <c r="K28" s="242">
        <f t="shared" si="10"/>
        <v>782</v>
      </c>
      <c r="L28" s="242">
        <f t="shared" si="10"/>
        <v>1106</v>
      </c>
      <c r="M28" s="242">
        <f t="shared" si="10"/>
        <v>72</v>
      </c>
      <c r="N28" s="242">
        <f t="shared" si="10"/>
        <v>62</v>
      </c>
      <c r="O28" s="242">
        <f t="shared" si="10"/>
        <v>10</v>
      </c>
      <c r="P28" s="298">
        <f t="shared" si="10"/>
        <v>0</v>
      </c>
      <c r="Q28" s="487">
        <f t="shared" si="10"/>
        <v>0</v>
      </c>
      <c r="R28" s="298">
        <f t="shared" si="10"/>
        <v>0</v>
      </c>
      <c r="S28" s="314">
        <f t="shared" si="10"/>
        <v>0</v>
      </c>
      <c r="T28" s="242">
        <f t="shared" si="10"/>
        <v>0</v>
      </c>
      <c r="U28" s="410">
        <f t="shared" si="10"/>
        <v>0</v>
      </c>
      <c r="V28" s="242">
        <f t="shared" si="10"/>
        <v>0</v>
      </c>
      <c r="W28" s="242">
        <f t="shared" si="10"/>
        <v>0</v>
      </c>
      <c r="X28" s="298">
        <f t="shared" si="10"/>
        <v>0</v>
      </c>
      <c r="Y28" s="522">
        <f t="shared" si="10"/>
        <v>36</v>
      </c>
      <c r="Z28" s="242">
        <f t="shared" si="10"/>
        <v>26</v>
      </c>
      <c r="AA28" s="312">
        <f t="shared" si="10"/>
        <v>3</v>
      </c>
      <c r="AB28" s="513">
        <f t="shared" si="10"/>
        <v>36</v>
      </c>
      <c r="AC28" s="242">
        <f t="shared" si="10"/>
        <v>36</v>
      </c>
      <c r="AD28" s="298">
        <f t="shared" si="10"/>
        <v>2</v>
      </c>
      <c r="AE28" s="522">
        <f t="shared" si="10"/>
        <v>0</v>
      </c>
      <c r="AF28" s="242">
        <f t="shared" si="10"/>
        <v>0</v>
      </c>
      <c r="AG28" s="298">
        <f t="shared" si="10"/>
        <v>0</v>
      </c>
      <c r="AH28" s="522">
        <f t="shared" si="10"/>
        <v>0</v>
      </c>
      <c r="AI28" s="242">
        <f t="shared" si="10"/>
        <v>0</v>
      </c>
      <c r="AJ28" s="312">
        <f t="shared" si="10"/>
        <v>0</v>
      </c>
      <c r="AK28" s="513">
        <f t="shared" si="10"/>
        <v>0</v>
      </c>
      <c r="AL28" s="242">
        <f t="shared" si="10"/>
        <v>0</v>
      </c>
      <c r="AM28" s="298">
        <f t="shared" si="10"/>
        <v>0</v>
      </c>
      <c r="AN28" s="522">
        <f t="shared" si="10"/>
        <v>0</v>
      </c>
      <c r="AO28" s="242">
        <f t="shared" si="10"/>
        <v>0</v>
      </c>
      <c r="AP28" s="298">
        <f t="shared" si="10"/>
        <v>0</v>
      </c>
      <c r="AQ28" s="522">
        <f t="shared" si="10"/>
        <v>0</v>
      </c>
      <c r="AR28" s="242">
        <f t="shared" si="10"/>
        <v>0</v>
      </c>
      <c r="AS28" s="298">
        <f t="shared" si="10"/>
        <v>0</v>
      </c>
      <c r="AT28" s="522">
        <f t="shared" si="10"/>
        <v>0</v>
      </c>
      <c r="AU28" s="242">
        <f t="shared" si="10"/>
        <v>0</v>
      </c>
      <c r="AV28" s="410">
        <f t="shared" si="10"/>
        <v>0</v>
      </c>
      <c r="AW28" s="513">
        <f t="shared" si="10"/>
        <v>0</v>
      </c>
      <c r="AX28" s="242">
        <f t="shared" si="10"/>
        <v>0</v>
      </c>
      <c r="AY28" s="410">
        <f t="shared" si="10"/>
        <v>0</v>
      </c>
      <c r="AZ28" s="513">
        <f t="shared" si="10"/>
        <v>0</v>
      </c>
      <c r="BA28" s="242">
        <f t="shared" si="10"/>
        <v>0</v>
      </c>
      <c r="BB28" s="410">
        <f t="shared" si="10"/>
        <v>0</v>
      </c>
    </row>
    <row r="29" spans="1:54" ht="15" customHeight="1">
      <c r="A29" s="124" t="s">
        <v>32</v>
      </c>
      <c r="B29" s="230" t="s">
        <v>62</v>
      </c>
      <c r="C29" s="246"/>
      <c r="D29" s="87" t="s">
        <v>355</v>
      </c>
      <c r="E29" s="87"/>
      <c r="F29" s="670"/>
      <c r="G29" s="237"/>
      <c r="H29" s="195"/>
      <c r="I29" s="246">
        <f>L29+M29</f>
        <v>68</v>
      </c>
      <c r="J29" s="87">
        <v>17</v>
      </c>
      <c r="K29" s="247">
        <v>51</v>
      </c>
      <c r="L29" s="237">
        <v>56</v>
      </c>
      <c r="M29" s="87">
        <f aca="true" t="shared" si="11" ref="M29:M36">Y29+AB29+AE29+AH29+AK29+AN29</f>
        <v>12</v>
      </c>
      <c r="N29" s="87">
        <v>12</v>
      </c>
      <c r="O29" s="125"/>
      <c r="P29" s="189"/>
      <c r="Q29" s="244"/>
      <c r="R29" s="247"/>
      <c r="S29" s="236"/>
      <c r="T29" s="13"/>
      <c r="U29" s="245"/>
      <c r="V29" s="237"/>
      <c r="W29" s="237"/>
      <c r="X29" s="247"/>
      <c r="Y29" s="524">
        <v>12</v>
      </c>
      <c r="Z29" s="155">
        <v>12</v>
      </c>
      <c r="AA29" s="210"/>
      <c r="AB29" s="598"/>
      <c r="AC29" s="203"/>
      <c r="AD29" s="377"/>
      <c r="AE29" s="600"/>
      <c r="AF29" s="391"/>
      <c r="AG29" s="412"/>
      <c r="AH29" s="524"/>
      <c r="AI29" s="155"/>
      <c r="AJ29" s="210"/>
      <c r="AK29" s="603"/>
      <c r="AL29" s="195"/>
      <c r="AM29" s="247"/>
      <c r="AN29" s="618"/>
      <c r="AO29" s="195"/>
      <c r="AP29" s="247"/>
      <c r="AQ29" s="600"/>
      <c r="AR29" s="391"/>
      <c r="AS29" s="412"/>
      <c r="AT29" s="600"/>
      <c r="AU29" s="391"/>
      <c r="AV29" s="412"/>
      <c r="AW29" s="514"/>
      <c r="AX29" s="48"/>
      <c r="AY29" s="379"/>
      <c r="AZ29" s="514"/>
      <c r="BA29" s="48"/>
      <c r="BB29" s="379"/>
    </row>
    <row r="30" spans="1:54" ht="15" customHeight="1">
      <c r="A30" s="47" t="s">
        <v>35</v>
      </c>
      <c r="B30" s="205" t="s">
        <v>33</v>
      </c>
      <c r="C30" s="244"/>
      <c r="D30" s="13" t="s">
        <v>355</v>
      </c>
      <c r="E30" s="13"/>
      <c r="F30" s="562"/>
      <c r="G30" s="236">
        <v>1</v>
      </c>
      <c r="H30" s="180"/>
      <c r="I30" s="244">
        <f aca="true" t="shared" si="12" ref="I30:I36">L30+M30</f>
        <v>68</v>
      </c>
      <c r="J30" s="13">
        <v>17</v>
      </c>
      <c r="K30" s="245">
        <v>51</v>
      </c>
      <c r="L30" s="236">
        <v>56</v>
      </c>
      <c r="M30" s="13">
        <f t="shared" si="11"/>
        <v>12</v>
      </c>
      <c r="N30" s="13">
        <v>12</v>
      </c>
      <c r="O30" s="29"/>
      <c r="P30" s="190"/>
      <c r="Q30" s="244"/>
      <c r="R30" s="245"/>
      <c r="S30" s="236"/>
      <c r="T30" s="13"/>
      <c r="U30" s="245"/>
      <c r="V30" s="236"/>
      <c r="W30" s="236"/>
      <c r="X30" s="245"/>
      <c r="Y30" s="520">
        <v>12</v>
      </c>
      <c r="Z30" s="52">
        <v>12</v>
      </c>
      <c r="AA30" s="211">
        <v>1</v>
      </c>
      <c r="AB30" s="520"/>
      <c r="AC30" s="52"/>
      <c r="AD30" s="211"/>
      <c r="AE30" s="601"/>
      <c r="AF30" s="13"/>
      <c r="AG30" s="245"/>
      <c r="AH30" s="601"/>
      <c r="AI30" s="13"/>
      <c r="AJ30" s="245"/>
      <c r="AK30" s="601"/>
      <c r="AL30" s="180"/>
      <c r="AM30" s="245"/>
      <c r="AN30" s="619"/>
      <c r="AO30" s="180"/>
      <c r="AP30" s="245"/>
      <c r="AQ30" s="514"/>
      <c r="AR30" s="48"/>
      <c r="AS30" s="379"/>
      <c r="AT30" s="514"/>
      <c r="AU30" s="48"/>
      <c r="AV30" s="379"/>
      <c r="AW30" s="514"/>
      <c r="AX30" s="48"/>
      <c r="AY30" s="379"/>
      <c r="AZ30" s="514"/>
      <c r="BA30" s="48"/>
      <c r="BB30" s="379"/>
    </row>
    <row r="31" spans="1:54" s="126" customFormat="1" ht="15" customHeight="1">
      <c r="A31" s="85" t="s">
        <v>36</v>
      </c>
      <c r="B31" s="231" t="s">
        <v>318</v>
      </c>
      <c r="C31" s="248"/>
      <c r="D31" s="86" t="s">
        <v>356</v>
      </c>
      <c r="E31" s="86"/>
      <c r="F31" s="671"/>
      <c r="G31" s="238">
        <v>1</v>
      </c>
      <c r="H31" s="672"/>
      <c r="I31" s="244">
        <f>L31+M31</f>
        <v>72</v>
      </c>
      <c r="J31" s="86">
        <v>21</v>
      </c>
      <c r="K31" s="249">
        <v>51</v>
      </c>
      <c r="L31" s="238">
        <v>62</v>
      </c>
      <c r="M31" s="13">
        <f>Y31+AB31+AE31+AH31+AK31+AN31</f>
        <v>10</v>
      </c>
      <c r="N31" s="86">
        <v>10</v>
      </c>
      <c r="O31" s="88"/>
      <c r="P31" s="263"/>
      <c r="Q31" s="270"/>
      <c r="R31" s="271"/>
      <c r="S31" s="440"/>
      <c r="T31" s="29"/>
      <c r="U31" s="395"/>
      <c r="V31" s="266"/>
      <c r="W31" s="266"/>
      <c r="X31" s="271"/>
      <c r="Y31" s="587"/>
      <c r="Z31" s="86"/>
      <c r="AA31" s="249"/>
      <c r="AB31" s="587">
        <v>10</v>
      </c>
      <c r="AC31" s="86">
        <v>10</v>
      </c>
      <c r="AD31" s="249">
        <v>1</v>
      </c>
      <c r="AE31" s="587"/>
      <c r="AF31" s="86"/>
      <c r="AG31" s="249"/>
      <c r="AH31" s="604"/>
      <c r="AI31" s="88"/>
      <c r="AJ31" s="396"/>
      <c r="AK31" s="612"/>
      <c r="AL31" s="190"/>
      <c r="AM31" s="395"/>
      <c r="AN31" s="620"/>
      <c r="AO31" s="190"/>
      <c r="AP31" s="395"/>
      <c r="AQ31" s="515"/>
      <c r="AR31" s="197"/>
      <c r="AS31" s="389"/>
      <c r="AT31" s="515"/>
      <c r="AU31" s="197"/>
      <c r="AV31" s="389"/>
      <c r="AW31" s="515"/>
      <c r="AX31" s="197"/>
      <c r="AY31" s="389"/>
      <c r="AZ31" s="515"/>
      <c r="BA31" s="197"/>
      <c r="BB31" s="389"/>
    </row>
    <row r="32" spans="1:54" ht="15" customHeight="1">
      <c r="A32" s="81" t="s">
        <v>37</v>
      </c>
      <c r="B32" s="232" t="s">
        <v>30</v>
      </c>
      <c r="C32" s="250"/>
      <c r="D32" s="82">
        <v>1</v>
      </c>
      <c r="E32" s="673"/>
      <c r="F32" s="674"/>
      <c r="G32" s="675">
        <v>1</v>
      </c>
      <c r="H32" s="676"/>
      <c r="I32" s="244">
        <v>280</v>
      </c>
      <c r="J32" s="82">
        <v>42</v>
      </c>
      <c r="K32" s="251">
        <v>238</v>
      </c>
      <c r="L32" s="239">
        <v>270</v>
      </c>
      <c r="M32" s="82">
        <f t="shared" si="11"/>
        <v>10</v>
      </c>
      <c r="N32" s="414"/>
      <c r="O32" s="82">
        <v>10</v>
      </c>
      <c r="P32" s="264"/>
      <c r="Q32" s="250"/>
      <c r="R32" s="251"/>
      <c r="S32" s="239"/>
      <c r="T32" s="82"/>
      <c r="U32" s="251"/>
      <c r="V32" s="239"/>
      <c r="W32" s="239"/>
      <c r="X32" s="251"/>
      <c r="Y32" s="588">
        <v>10</v>
      </c>
      <c r="Z32" s="172"/>
      <c r="AA32" s="355">
        <v>1</v>
      </c>
      <c r="AB32" s="588"/>
      <c r="AC32" s="172"/>
      <c r="AD32" s="355"/>
      <c r="AE32" s="589"/>
      <c r="AF32" s="82"/>
      <c r="AG32" s="251"/>
      <c r="AH32" s="589"/>
      <c r="AI32" s="82"/>
      <c r="AJ32" s="251"/>
      <c r="AK32" s="589"/>
      <c r="AL32" s="259"/>
      <c r="AM32" s="251"/>
      <c r="AN32" s="621"/>
      <c r="AO32" s="259"/>
      <c r="AP32" s="251"/>
      <c r="AQ32" s="625"/>
      <c r="AR32" s="390"/>
      <c r="AS32" s="394"/>
      <c r="AT32" s="625"/>
      <c r="AU32" s="390"/>
      <c r="AV32" s="394"/>
      <c r="AW32" s="514"/>
      <c r="AX32" s="48"/>
      <c r="AY32" s="379"/>
      <c r="AZ32" s="514"/>
      <c r="BA32" s="48"/>
      <c r="BB32" s="379"/>
    </row>
    <row r="33" spans="1:54" ht="15" customHeight="1">
      <c r="A33" s="47" t="s">
        <v>121</v>
      </c>
      <c r="B33" s="205" t="s">
        <v>34</v>
      </c>
      <c r="C33" s="244" t="s">
        <v>355</v>
      </c>
      <c r="D33" s="677"/>
      <c r="E33" s="13"/>
      <c r="F33" s="245"/>
      <c r="G33" s="236">
        <v>1</v>
      </c>
      <c r="H33" s="245">
        <v>1</v>
      </c>
      <c r="I33" s="236">
        <v>476</v>
      </c>
      <c r="J33" s="13">
        <v>238</v>
      </c>
      <c r="K33" s="180">
        <v>238</v>
      </c>
      <c r="L33" s="244">
        <v>474</v>
      </c>
      <c r="M33" s="13">
        <f t="shared" si="11"/>
        <v>2</v>
      </c>
      <c r="N33" s="13">
        <v>2</v>
      </c>
      <c r="O33" s="29"/>
      <c r="P33" s="190"/>
      <c r="Q33" s="244"/>
      <c r="R33" s="245"/>
      <c r="S33" s="236"/>
      <c r="T33" s="13"/>
      <c r="U33" s="245"/>
      <c r="V33" s="236"/>
      <c r="W33" s="13"/>
      <c r="X33" s="245"/>
      <c r="Y33" s="520">
        <v>2</v>
      </c>
      <c r="Z33" s="52">
        <v>2</v>
      </c>
      <c r="AA33" s="193">
        <v>1</v>
      </c>
      <c r="AB33" s="599"/>
      <c r="AC33" s="52"/>
      <c r="AD33" s="193"/>
      <c r="AE33" s="602"/>
      <c r="AF33" s="13"/>
      <c r="AG33" s="245"/>
      <c r="AH33" s="601"/>
      <c r="AI33" s="13"/>
      <c r="AJ33" s="180"/>
      <c r="AK33" s="602"/>
      <c r="AL33" s="13"/>
      <c r="AM33" s="180"/>
      <c r="AN33" s="602"/>
      <c r="AO33" s="13"/>
      <c r="AP33" s="180"/>
      <c r="AQ33" s="626"/>
      <c r="AR33" s="48"/>
      <c r="AS33" s="379"/>
      <c r="AT33" s="514"/>
      <c r="AU33" s="48"/>
      <c r="AV33" s="379"/>
      <c r="AW33" s="514"/>
      <c r="AX33" s="48"/>
      <c r="AY33" s="379"/>
      <c r="AZ33" s="514"/>
      <c r="BA33" s="48"/>
      <c r="BB33" s="379"/>
    </row>
    <row r="34" spans="1:54" s="126" customFormat="1" ht="16.5" customHeight="1">
      <c r="A34" s="124" t="s">
        <v>138</v>
      </c>
      <c r="B34" s="230" t="s">
        <v>120</v>
      </c>
      <c r="C34" s="246"/>
      <c r="D34" s="678" t="s">
        <v>356</v>
      </c>
      <c r="E34" s="87"/>
      <c r="F34" s="670"/>
      <c r="G34" s="237">
        <v>1</v>
      </c>
      <c r="H34" s="195"/>
      <c r="I34" s="246">
        <f t="shared" si="12"/>
        <v>72</v>
      </c>
      <c r="J34" s="87">
        <v>21</v>
      </c>
      <c r="K34" s="247">
        <v>51</v>
      </c>
      <c r="L34" s="237">
        <v>64</v>
      </c>
      <c r="M34" s="87">
        <f t="shared" si="11"/>
        <v>8</v>
      </c>
      <c r="N34" s="87">
        <v>8</v>
      </c>
      <c r="O34" s="125"/>
      <c r="P34" s="189"/>
      <c r="Q34" s="268"/>
      <c r="R34" s="269"/>
      <c r="S34" s="265"/>
      <c r="T34" s="125"/>
      <c r="U34" s="269"/>
      <c r="V34" s="265"/>
      <c r="W34" s="265"/>
      <c r="X34" s="269"/>
      <c r="Y34" s="524"/>
      <c r="Z34" s="155"/>
      <c r="AA34" s="210"/>
      <c r="AB34" s="524">
        <v>8</v>
      </c>
      <c r="AC34" s="155">
        <v>8</v>
      </c>
      <c r="AD34" s="210">
        <v>1</v>
      </c>
      <c r="AE34" s="603"/>
      <c r="AF34" s="87"/>
      <c r="AG34" s="247"/>
      <c r="AH34" s="605"/>
      <c r="AI34" s="125"/>
      <c r="AJ34" s="269"/>
      <c r="AK34" s="605"/>
      <c r="AL34" s="189"/>
      <c r="AM34" s="269"/>
      <c r="AN34" s="622"/>
      <c r="AO34" s="189"/>
      <c r="AP34" s="269"/>
      <c r="AQ34" s="627"/>
      <c r="AR34" s="432"/>
      <c r="AS34" s="433"/>
      <c r="AT34" s="627"/>
      <c r="AU34" s="432"/>
      <c r="AV34" s="433"/>
      <c r="AW34" s="515"/>
      <c r="AX34" s="197"/>
      <c r="AY34" s="389"/>
      <c r="AZ34" s="515"/>
      <c r="BA34" s="197"/>
      <c r="BB34" s="389"/>
    </row>
    <row r="35" spans="1:54" ht="15" customHeight="1">
      <c r="A35" s="81" t="s">
        <v>140</v>
      </c>
      <c r="B35" s="232" t="s">
        <v>139</v>
      </c>
      <c r="C35" s="250"/>
      <c r="D35" s="82" t="s">
        <v>357</v>
      </c>
      <c r="E35" s="82"/>
      <c r="F35" s="679"/>
      <c r="G35" s="239"/>
      <c r="H35" s="259"/>
      <c r="I35" s="244">
        <f t="shared" si="12"/>
        <v>71</v>
      </c>
      <c r="J35" s="82">
        <v>20</v>
      </c>
      <c r="K35" s="251">
        <v>51</v>
      </c>
      <c r="L35" s="239">
        <v>61</v>
      </c>
      <c r="M35" s="13">
        <f t="shared" si="11"/>
        <v>10</v>
      </c>
      <c r="N35" s="82">
        <v>10</v>
      </c>
      <c r="O35" s="414"/>
      <c r="P35" s="264"/>
      <c r="Q35" s="250"/>
      <c r="R35" s="251"/>
      <c r="S35" s="236"/>
      <c r="T35" s="13"/>
      <c r="U35" s="245"/>
      <c r="V35" s="239"/>
      <c r="W35" s="239"/>
      <c r="X35" s="251"/>
      <c r="Y35" s="589"/>
      <c r="Z35" s="82"/>
      <c r="AA35" s="251"/>
      <c r="AB35" s="589">
        <v>10</v>
      </c>
      <c r="AC35" s="82">
        <v>10</v>
      </c>
      <c r="AD35" s="251"/>
      <c r="AE35" s="589"/>
      <c r="AF35" s="82"/>
      <c r="AG35" s="251"/>
      <c r="AH35" s="589"/>
      <c r="AI35" s="82"/>
      <c r="AJ35" s="251"/>
      <c r="AK35" s="601"/>
      <c r="AL35" s="180"/>
      <c r="AM35" s="245"/>
      <c r="AN35" s="619"/>
      <c r="AO35" s="180"/>
      <c r="AP35" s="245"/>
      <c r="AQ35" s="514"/>
      <c r="AR35" s="48"/>
      <c r="AS35" s="379"/>
      <c r="AT35" s="514"/>
      <c r="AU35" s="48"/>
      <c r="AV35" s="379"/>
      <c r="AW35" s="514"/>
      <c r="AX35" s="48"/>
      <c r="AY35" s="379"/>
      <c r="AZ35" s="514"/>
      <c r="BA35" s="48"/>
      <c r="BB35" s="379"/>
    </row>
    <row r="36" spans="1:54" s="126" customFormat="1" ht="18" customHeight="1" thickBot="1">
      <c r="A36" s="73" t="s">
        <v>187</v>
      </c>
      <c r="B36" s="233" t="s">
        <v>186</v>
      </c>
      <c r="C36" s="252"/>
      <c r="D36" s="74" t="s">
        <v>357</v>
      </c>
      <c r="E36" s="74"/>
      <c r="F36" s="680"/>
      <c r="G36" s="240"/>
      <c r="H36" s="681"/>
      <c r="I36" s="252">
        <f t="shared" si="12"/>
        <v>71</v>
      </c>
      <c r="J36" s="74">
        <v>20</v>
      </c>
      <c r="K36" s="253">
        <v>51</v>
      </c>
      <c r="L36" s="240">
        <v>63</v>
      </c>
      <c r="M36" s="74">
        <f t="shared" si="11"/>
        <v>8</v>
      </c>
      <c r="N36" s="74">
        <v>8</v>
      </c>
      <c r="O36" s="75"/>
      <c r="P36" s="191"/>
      <c r="Q36" s="272"/>
      <c r="R36" s="273"/>
      <c r="S36" s="267"/>
      <c r="T36" s="75"/>
      <c r="U36" s="396"/>
      <c r="V36" s="267"/>
      <c r="W36" s="267"/>
      <c r="X36" s="273"/>
      <c r="Y36" s="590"/>
      <c r="Z36" s="74"/>
      <c r="AA36" s="253"/>
      <c r="AB36" s="590">
        <v>8</v>
      </c>
      <c r="AC36" s="74">
        <v>8</v>
      </c>
      <c r="AD36" s="253"/>
      <c r="AE36" s="590"/>
      <c r="AF36" s="74"/>
      <c r="AG36" s="253"/>
      <c r="AH36" s="606"/>
      <c r="AI36" s="75"/>
      <c r="AJ36" s="273"/>
      <c r="AK36" s="606"/>
      <c r="AL36" s="191"/>
      <c r="AM36" s="273"/>
      <c r="AN36" s="623"/>
      <c r="AO36" s="191"/>
      <c r="AP36" s="273"/>
      <c r="AQ36" s="628"/>
      <c r="AR36" s="202"/>
      <c r="AS36" s="392"/>
      <c r="AT36" s="628"/>
      <c r="AU36" s="202"/>
      <c r="AV36" s="392"/>
      <c r="AW36" s="515"/>
      <c r="AX36" s="197"/>
      <c r="AY36" s="389"/>
      <c r="AZ36" s="515"/>
      <c r="BA36" s="197"/>
      <c r="BB36" s="389"/>
    </row>
    <row r="37" spans="1:54" s="3" customFormat="1" ht="18" customHeight="1">
      <c r="A37" s="69" t="s">
        <v>38</v>
      </c>
      <c r="B37" s="229" t="s">
        <v>240</v>
      </c>
      <c r="C37" s="682">
        <v>0</v>
      </c>
      <c r="D37" s="668">
        <v>3</v>
      </c>
      <c r="E37" s="668">
        <v>0</v>
      </c>
      <c r="F37" s="683"/>
      <c r="G37" s="667">
        <v>3</v>
      </c>
      <c r="H37" s="684">
        <v>0</v>
      </c>
      <c r="I37" s="314">
        <f>I38+I39+I40</f>
        <v>324</v>
      </c>
      <c r="J37" s="316">
        <f aca="true" t="shared" si="13" ref="J37:P37">J38+J39+J40</f>
        <v>107</v>
      </c>
      <c r="K37" s="471">
        <f t="shared" si="13"/>
        <v>217</v>
      </c>
      <c r="L37" s="315">
        <f t="shared" si="13"/>
        <v>292</v>
      </c>
      <c r="M37" s="313">
        <f t="shared" si="13"/>
        <v>32</v>
      </c>
      <c r="N37" s="313">
        <f t="shared" si="13"/>
        <v>12</v>
      </c>
      <c r="O37" s="316">
        <f t="shared" si="13"/>
        <v>20</v>
      </c>
      <c r="P37" s="471">
        <f t="shared" si="13"/>
        <v>0</v>
      </c>
      <c r="Q37" s="314">
        <f aca="true" t="shared" si="14" ref="Q37:BB37">Q38+Q39+Q40</f>
        <v>0</v>
      </c>
      <c r="R37" s="471">
        <f t="shared" si="14"/>
        <v>0</v>
      </c>
      <c r="S37" s="315">
        <f t="shared" si="14"/>
        <v>0</v>
      </c>
      <c r="T37" s="313">
        <f t="shared" si="14"/>
        <v>0</v>
      </c>
      <c r="U37" s="312">
        <f t="shared" si="14"/>
        <v>0</v>
      </c>
      <c r="V37" s="471">
        <f t="shared" si="14"/>
        <v>0</v>
      </c>
      <c r="W37" s="313">
        <f t="shared" si="14"/>
        <v>0</v>
      </c>
      <c r="X37" s="312">
        <f t="shared" si="14"/>
        <v>0</v>
      </c>
      <c r="Y37" s="631">
        <f t="shared" si="14"/>
        <v>22</v>
      </c>
      <c r="Z37" s="313">
        <f t="shared" si="14"/>
        <v>10</v>
      </c>
      <c r="AA37" s="312">
        <f t="shared" si="14"/>
        <v>2</v>
      </c>
      <c r="AB37" s="631">
        <f t="shared" si="14"/>
        <v>10</v>
      </c>
      <c r="AC37" s="313">
        <f t="shared" si="14"/>
        <v>2</v>
      </c>
      <c r="AD37" s="312">
        <f t="shared" si="14"/>
        <v>1</v>
      </c>
      <c r="AE37" s="631">
        <f t="shared" si="14"/>
        <v>0</v>
      </c>
      <c r="AF37" s="316">
        <f t="shared" si="14"/>
        <v>0</v>
      </c>
      <c r="AG37" s="471">
        <f t="shared" si="14"/>
        <v>0</v>
      </c>
      <c r="AH37" s="522">
        <f t="shared" si="14"/>
        <v>0</v>
      </c>
      <c r="AI37" s="316">
        <f t="shared" si="14"/>
        <v>0</v>
      </c>
      <c r="AJ37" s="471">
        <f t="shared" si="14"/>
        <v>0</v>
      </c>
      <c r="AK37" s="522">
        <f t="shared" si="14"/>
        <v>0</v>
      </c>
      <c r="AL37" s="316">
        <f t="shared" si="14"/>
        <v>0</v>
      </c>
      <c r="AM37" s="471">
        <f t="shared" si="14"/>
        <v>0</v>
      </c>
      <c r="AN37" s="631">
        <f t="shared" si="14"/>
        <v>0</v>
      </c>
      <c r="AO37" s="313">
        <f t="shared" si="14"/>
        <v>0</v>
      </c>
      <c r="AP37" s="312">
        <f t="shared" si="14"/>
        <v>0</v>
      </c>
      <c r="AQ37" s="522">
        <f t="shared" si="14"/>
        <v>0</v>
      </c>
      <c r="AR37" s="471">
        <f t="shared" si="14"/>
        <v>0</v>
      </c>
      <c r="AS37" s="312">
        <f t="shared" si="14"/>
        <v>0</v>
      </c>
      <c r="AT37" s="522">
        <f t="shared" si="14"/>
        <v>0</v>
      </c>
      <c r="AU37" s="316">
        <f t="shared" si="14"/>
        <v>0</v>
      </c>
      <c r="AV37" s="475">
        <f t="shared" si="14"/>
        <v>0</v>
      </c>
      <c r="AW37" s="516">
        <f t="shared" si="14"/>
        <v>0</v>
      </c>
      <c r="AX37" s="316">
        <f t="shared" si="14"/>
        <v>0</v>
      </c>
      <c r="AY37" s="475">
        <f t="shared" si="14"/>
        <v>0</v>
      </c>
      <c r="AZ37" s="516">
        <f t="shared" si="14"/>
        <v>0</v>
      </c>
      <c r="BA37" s="316">
        <f t="shared" si="14"/>
        <v>0</v>
      </c>
      <c r="BB37" s="475">
        <f t="shared" si="14"/>
        <v>0</v>
      </c>
    </row>
    <row r="38" spans="1:54" ht="16.5" customHeight="1">
      <c r="A38" s="47" t="s">
        <v>39</v>
      </c>
      <c r="B38" s="217" t="s">
        <v>141</v>
      </c>
      <c r="C38" s="236"/>
      <c r="D38" s="13">
        <v>1</v>
      </c>
      <c r="E38" s="13"/>
      <c r="F38" s="562"/>
      <c r="G38" s="236">
        <v>1</v>
      </c>
      <c r="H38" s="180"/>
      <c r="I38" s="244">
        <v>145</v>
      </c>
      <c r="J38" s="13">
        <v>48</v>
      </c>
      <c r="K38" s="245">
        <v>97</v>
      </c>
      <c r="L38" s="236">
        <v>133</v>
      </c>
      <c r="M38" s="13">
        <f>Y38+AB38+AE38+AH38</f>
        <v>12</v>
      </c>
      <c r="N38" s="13">
        <v>4</v>
      </c>
      <c r="O38" s="13">
        <v>8</v>
      </c>
      <c r="P38" s="190"/>
      <c r="Q38" s="244"/>
      <c r="R38" s="245"/>
      <c r="S38" s="236"/>
      <c r="T38" s="13"/>
      <c r="U38" s="245"/>
      <c r="V38" s="236"/>
      <c r="W38" s="236"/>
      <c r="X38" s="245"/>
      <c r="Y38" s="601">
        <v>12</v>
      </c>
      <c r="Z38" s="13">
        <v>4</v>
      </c>
      <c r="AA38" s="245">
        <v>1</v>
      </c>
      <c r="AB38" s="601"/>
      <c r="AC38" s="13"/>
      <c r="AD38" s="245"/>
      <c r="AE38" s="639"/>
      <c r="AF38" s="49"/>
      <c r="AG38" s="380"/>
      <c r="AH38" s="639"/>
      <c r="AI38" s="49"/>
      <c r="AJ38" s="380"/>
      <c r="AK38" s="514"/>
      <c r="AL38" s="192"/>
      <c r="AM38" s="379"/>
      <c r="AN38" s="634"/>
      <c r="AO38" s="192"/>
      <c r="AP38" s="379"/>
      <c r="AQ38" s="514"/>
      <c r="AR38" s="48"/>
      <c r="AS38" s="379"/>
      <c r="AT38" s="514"/>
      <c r="AU38" s="48"/>
      <c r="AV38" s="379"/>
      <c r="AW38" s="514"/>
      <c r="AX38" s="48"/>
      <c r="AY38" s="379"/>
      <c r="AZ38" s="514"/>
      <c r="BA38" s="48"/>
      <c r="BB38" s="379"/>
    </row>
    <row r="39" spans="1:54" ht="18" customHeight="1">
      <c r="A39" s="47" t="s">
        <v>40</v>
      </c>
      <c r="B39" s="217" t="s">
        <v>162</v>
      </c>
      <c r="C39" s="685"/>
      <c r="D39" s="13">
        <v>1</v>
      </c>
      <c r="E39" s="462"/>
      <c r="F39" s="686"/>
      <c r="G39" s="236">
        <v>1</v>
      </c>
      <c r="H39" s="687"/>
      <c r="I39" s="244">
        <v>76</v>
      </c>
      <c r="J39" s="13">
        <v>25</v>
      </c>
      <c r="K39" s="245">
        <v>51</v>
      </c>
      <c r="L39" s="236">
        <v>66</v>
      </c>
      <c r="M39" s="13">
        <f>Y39+AB39+AE39+AH39</f>
        <v>10</v>
      </c>
      <c r="N39" s="13">
        <v>6</v>
      </c>
      <c r="O39" s="13">
        <v>4</v>
      </c>
      <c r="P39" s="190"/>
      <c r="Q39" s="244"/>
      <c r="R39" s="245"/>
      <c r="S39" s="236"/>
      <c r="T39" s="13"/>
      <c r="U39" s="245"/>
      <c r="V39" s="236"/>
      <c r="W39" s="236"/>
      <c r="X39" s="245"/>
      <c r="Y39" s="601">
        <v>10</v>
      </c>
      <c r="Z39" s="13">
        <v>6</v>
      </c>
      <c r="AA39" s="245">
        <v>1</v>
      </c>
      <c r="AB39" s="645"/>
      <c r="AC39" s="462"/>
      <c r="AD39" s="463"/>
      <c r="AE39" s="642"/>
      <c r="AF39" s="464"/>
      <c r="AG39" s="465"/>
      <c r="AH39" s="640"/>
      <c r="AI39" s="466"/>
      <c r="AJ39" s="467"/>
      <c r="AK39" s="517"/>
      <c r="AL39" s="459"/>
      <c r="AM39" s="460"/>
      <c r="AN39" s="635"/>
      <c r="AO39" s="459"/>
      <c r="AP39" s="460"/>
      <c r="AQ39" s="517"/>
      <c r="AR39" s="461"/>
      <c r="AS39" s="460"/>
      <c r="AT39" s="517"/>
      <c r="AU39" s="461"/>
      <c r="AV39" s="460"/>
      <c r="AW39" s="517"/>
      <c r="AX39" s="461"/>
      <c r="AY39" s="460"/>
      <c r="AZ39" s="517"/>
      <c r="BA39" s="461"/>
      <c r="BB39" s="460"/>
    </row>
    <row r="40" spans="1:54" ht="18" customHeight="1" thickBot="1">
      <c r="A40" s="85" t="s">
        <v>319</v>
      </c>
      <c r="B40" s="458" t="s">
        <v>320</v>
      </c>
      <c r="C40" s="238"/>
      <c r="D40" s="86">
        <v>2</v>
      </c>
      <c r="E40" s="86"/>
      <c r="F40" s="671"/>
      <c r="G40" s="238">
        <v>1</v>
      </c>
      <c r="H40" s="672"/>
      <c r="I40" s="248">
        <v>103</v>
      </c>
      <c r="J40" s="448">
        <v>34</v>
      </c>
      <c r="K40" s="249">
        <v>69</v>
      </c>
      <c r="L40" s="238">
        <v>93</v>
      </c>
      <c r="M40" s="87">
        <f>Y40+AB40+AE40+AH40+AK40+AN40</f>
        <v>10</v>
      </c>
      <c r="N40" s="86">
        <v>2</v>
      </c>
      <c r="O40" s="86">
        <v>8</v>
      </c>
      <c r="P40" s="258"/>
      <c r="Q40" s="248"/>
      <c r="R40" s="249"/>
      <c r="S40" s="450"/>
      <c r="T40" s="451"/>
      <c r="U40" s="249"/>
      <c r="V40" s="238"/>
      <c r="W40" s="238"/>
      <c r="X40" s="249"/>
      <c r="Y40" s="587"/>
      <c r="Z40" s="86"/>
      <c r="AA40" s="249"/>
      <c r="AB40" s="587">
        <v>10</v>
      </c>
      <c r="AC40" s="86">
        <v>2</v>
      </c>
      <c r="AD40" s="249">
        <v>1</v>
      </c>
      <c r="AE40" s="643"/>
      <c r="AF40" s="452"/>
      <c r="AG40" s="453"/>
      <c r="AH40" s="641"/>
      <c r="AI40" s="454"/>
      <c r="AJ40" s="455"/>
      <c r="AK40" s="638"/>
      <c r="AL40" s="456"/>
      <c r="AM40" s="457"/>
      <c r="AN40" s="636"/>
      <c r="AO40" s="456"/>
      <c r="AP40" s="457"/>
      <c r="AQ40" s="629"/>
      <c r="AR40" s="122"/>
      <c r="AS40" s="434"/>
      <c r="AT40" s="629"/>
      <c r="AU40" s="122"/>
      <c r="AV40" s="434"/>
      <c r="AW40" s="518"/>
      <c r="AX40" s="120"/>
      <c r="AY40" s="393"/>
      <c r="AZ40" s="528"/>
      <c r="BA40" s="120"/>
      <c r="BB40" s="393"/>
    </row>
    <row r="41" spans="1:54" s="3" customFormat="1" ht="17.25" customHeight="1" thickBot="1">
      <c r="A41" s="76" t="s">
        <v>41</v>
      </c>
      <c r="B41" s="234" t="s">
        <v>241</v>
      </c>
      <c r="C41" s="254">
        <v>20</v>
      </c>
      <c r="D41" s="77">
        <v>32</v>
      </c>
      <c r="E41" s="77">
        <v>2</v>
      </c>
      <c r="F41" s="700">
        <v>4</v>
      </c>
      <c r="G41" s="241">
        <v>35</v>
      </c>
      <c r="H41" s="260">
        <v>0</v>
      </c>
      <c r="I41" s="254">
        <f aca="true" t="shared" si="15" ref="I41:R41">I42+I55</f>
        <v>4924</v>
      </c>
      <c r="J41" s="320">
        <f t="shared" si="15"/>
        <v>1639</v>
      </c>
      <c r="K41" s="255">
        <f t="shared" si="15"/>
        <v>3285</v>
      </c>
      <c r="L41" s="241">
        <f t="shared" si="15"/>
        <v>4226</v>
      </c>
      <c r="M41" s="77">
        <f t="shared" si="15"/>
        <v>696</v>
      </c>
      <c r="N41" s="77">
        <f t="shared" si="15"/>
        <v>423</v>
      </c>
      <c r="O41" s="77">
        <f t="shared" si="15"/>
        <v>263</v>
      </c>
      <c r="P41" s="260">
        <f t="shared" si="15"/>
        <v>12</v>
      </c>
      <c r="Q41" s="254">
        <f t="shared" si="15"/>
        <v>432</v>
      </c>
      <c r="R41" s="255">
        <f t="shared" si="15"/>
        <v>612</v>
      </c>
      <c r="S41" s="413"/>
      <c r="T41" s="260"/>
      <c r="U41" s="255"/>
      <c r="V41" s="241"/>
      <c r="W41" s="241"/>
      <c r="X41" s="255"/>
      <c r="Y41" s="630">
        <f aca="true" t="shared" si="16" ref="Y41:AV41">Y42+Y55</f>
        <v>22</v>
      </c>
      <c r="Z41" s="176">
        <f t="shared" si="16"/>
        <v>14</v>
      </c>
      <c r="AA41" s="376">
        <f t="shared" si="16"/>
        <v>2</v>
      </c>
      <c r="AB41" s="630">
        <f t="shared" si="16"/>
        <v>34</v>
      </c>
      <c r="AC41" s="176">
        <f t="shared" si="16"/>
        <v>25</v>
      </c>
      <c r="AD41" s="376">
        <f t="shared" si="16"/>
        <v>3</v>
      </c>
      <c r="AE41" s="630">
        <f t="shared" si="16"/>
        <v>80</v>
      </c>
      <c r="AF41" s="176">
        <f t="shared" si="16"/>
        <v>48</v>
      </c>
      <c r="AG41" s="376">
        <f t="shared" si="16"/>
        <v>7</v>
      </c>
      <c r="AH41" s="630">
        <f t="shared" si="16"/>
        <v>80</v>
      </c>
      <c r="AI41" s="176">
        <f t="shared" si="16"/>
        <v>48</v>
      </c>
      <c r="AJ41" s="376">
        <f t="shared" si="16"/>
        <v>3</v>
      </c>
      <c r="AK41" s="630">
        <f t="shared" si="16"/>
        <v>80</v>
      </c>
      <c r="AL41" s="176">
        <f t="shared" si="16"/>
        <v>46</v>
      </c>
      <c r="AM41" s="376">
        <f t="shared" si="16"/>
        <v>4</v>
      </c>
      <c r="AN41" s="630">
        <f t="shared" si="16"/>
        <v>80</v>
      </c>
      <c r="AO41" s="176">
        <f t="shared" si="16"/>
        <v>48</v>
      </c>
      <c r="AP41" s="376">
        <f t="shared" si="16"/>
        <v>3</v>
      </c>
      <c r="AQ41" s="630">
        <f t="shared" si="16"/>
        <v>80</v>
      </c>
      <c r="AR41" s="176">
        <f t="shared" si="16"/>
        <v>40</v>
      </c>
      <c r="AS41" s="376">
        <f t="shared" si="16"/>
        <v>2</v>
      </c>
      <c r="AT41" s="630">
        <f t="shared" si="16"/>
        <v>80</v>
      </c>
      <c r="AU41" s="176">
        <f t="shared" si="16"/>
        <v>55</v>
      </c>
      <c r="AV41" s="376">
        <f t="shared" si="16"/>
        <v>4</v>
      </c>
      <c r="AW41" s="652">
        <f aca="true" t="shared" si="17" ref="AW41:BB41">AW42+AW55</f>
        <v>80</v>
      </c>
      <c r="AX41" s="176">
        <f t="shared" si="17"/>
        <v>39</v>
      </c>
      <c r="AY41" s="376">
        <f t="shared" si="17"/>
        <v>3</v>
      </c>
      <c r="AZ41" s="652">
        <f t="shared" si="17"/>
        <v>80</v>
      </c>
      <c r="BA41" s="176">
        <f t="shared" si="17"/>
        <v>54</v>
      </c>
      <c r="BB41" s="651">
        <f t="shared" si="17"/>
        <v>4</v>
      </c>
    </row>
    <row r="42" spans="1:54" s="3" customFormat="1" ht="16.5" customHeight="1">
      <c r="A42" s="69" t="s">
        <v>42</v>
      </c>
      <c r="B42" s="235" t="s">
        <v>43</v>
      </c>
      <c r="C42" s="256">
        <v>3</v>
      </c>
      <c r="D42" s="71">
        <v>9</v>
      </c>
      <c r="E42" s="71">
        <v>0</v>
      </c>
      <c r="F42" s="410"/>
      <c r="G42" s="242">
        <v>12</v>
      </c>
      <c r="H42" s="261">
        <v>0</v>
      </c>
      <c r="I42" s="315">
        <f>I43+I44+I45+I46+I47+I48+I49+I50+I51+I52+I53+I54</f>
        <v>1449</v>
      </c>
      <c r="J42" s="313">
        <f aca="true" t="shared" si="18" ref="J42:BB42">J43+J44+J45+J46+J47+J48+J49+J50+J51+J52+J53+J54</f>
        <v>482</v>
      </c>
      <c r="K42" s="312">
        <f t="shared" si="18"/>
        <v>967</v>
      </c>
      <c r="L42" s="315">
        <f t="shared" si="18"/>
        <v>1321</v>
      </c>
      <c r="M42" s="316">
        <f t="shared" si="18"/>
        <v>126</v>
      </c>
      <c r="N42" s="316">
        <f t="shared" si="18"/>
        <v>89</v>
      </c>
      <c r="O42" s="313">
        <f t="shared" si="18"/>
        <v>39</v>
      </c>
      <c r="P42" s="312">
        <f t="shared" si="18"/>
        <v>0</v>
      </c>
      <c r="Q42" s="315">
        <f t="shared" si="18"/>
        <v>0</v>
      </c>
      <c r="R42" s="312">
        <f t="shared" si="18"/>
        <v>0</v>
      </c>
      <c r="S42" s="315">
        <f t="shared" si="18"/>
        <v>0</v>
      </c>
      <c r="T42" s="312">
        <f t="shared" si="18"/>
        <v>0</v>
      </c>
      <c r="U42" s="472">
        <f t="shared" si="18"/>
        <v>0</v>
      </c>
      <c r="V42" s="314">
        <f t="shared" si="18"/>
        <v>0</v>
      </c>
      <c r="W42" s="471">
        <f t="shared" si="18"/>
        <v>0</v>
      </c>
      <c r="X42" s="312">
        <f t="shared" si="18"/>
        <v>0</v>
      </c>
      <c r="Y42" s="631">
        <f t="shared" si="18"/>
        <v>22</v>
      </c>
      <c r="Z42" s="316">
        <f t="shared" si="18"/>
        <v>14</v>
      </c>
      <c r="AA42" s="322">
        <f t="shared" si="18"/>
        <v>2</v>
      </c>
      <c r="AB42" s="631">
        <f t="shared" si="18"/>
        <v>34</v>
      </c>
      <c r="AC42" s="313">
        <f t="shared" si="18"/>
        <v>25</v>
      </c>
      <c r="AD42" s="312">
        <f t="shared" si="18"/>
        <v>3</v>
      </c>
      <c r="AE42" s="631">
        <f t="shared" si="18"/>
        <v>60</v>
      </c>
      <c r="AF42" s="313">
        <f t="shared" si="18"/>
        <v>40</v>
      </c>
      <c r="AG42" s="312">
        <f t="shared" si="18"/>
        <v>6</v>
      </c>
      <c r="AH42" s="631">
        <f t="shared" si="18"/>
        <v>0</v>
      </c>
      <c r="AI42" s="316">
        <f t="shared" si="18"/>
        <v>0</v>
      </c>
      <c r="AJ42" s="322">
        <f t="shared" si="18"/>
        <v>0</v>
      </c>
      <c r="AK42" s="522">
        <f t="shared" si="18"/>
        <v>0</v>
      </c>
      <c r="AL42" s="316">
        <f t="shared" si="18"/>
        <v>0</v>
      </c>
      <c r="AM42" s="322">
        <f t="shared" si="18"/>
        <v>0</v>
      </c>
      <c r="AN42" s="631">
        <f t="shared" si="18"/>
        <v>0</v>
      </c>
      <c r="AO42" s="316">
        <f t="shared" si="18"/>
        <v>0</v>
      </c>
      <c r="AP42" s="322">
        <f t="shared" si="18"/>
        <v>0</v>
      </c>
      <c r="AQ42" s="631">
        <f t="shared" si="18"/>
        <v>0</v>
      </c>
      <c r="AR42" s="313">
        <f t="shared" si="18"/>
        <v>0</v>
      </c>
      <c r="AS42" s="312">
        <f t="shared" si="18"/>
        <v>0</v>
      </c>
      <c r="AT42" s="631">
        <f t="shared" si="18"/>
        <v>0</v>
      </c>
      <c r="AU42" s="313">
        <f t="shared" si="18"/>
        <v>0</v>
      </c>
      <c r="AV42" s="312">
        <f t="shared" si="18"/>
        <v>0</v>
      </c>
      <c r="AW42" s="516">
        <f t="shared" si="18"/>
        <v>0</v>
      </c>
      <c r="AX42" s="313">
        <f t="shared" si="18"/>
        <v>0</v>
      </c>
      <c r="AY42" s="312">
        <f t="shared" si="18"/>
        <v>0</v>
      </c>
      <c r="AZ42" s="516">
        <f t="shared" si="18"/>
        <v>10</v>
      </c>
      <c r="BA42" s="313">
        <f t="shared" si="18"/>
        <v>6</v>
      </c>
      <c r="BB42" s="312">
        <f t="shared" si="18"/>
        <v>1</v>
      </c>
    </row>
    <row r="43" spans="1:54" ht="15" customHeight="1">
      <c r="A43" s="47" t="s">
        <v>63</v>
      </c>
      <c r="B43" s="205" t="s">
        <v>163</v>
      </c>
      <c r="C43" s="244"/>
      <c r="D43" s="13">
        <v>3</v>
      </c>
      <c r="E43" s="13"/>
      <c r="F43" s="562"/>
      <c r="G43" s="236">
        <v>1</v>
      </c>
      <c r="H43" s="245"/>
      <c r="I43" s="236">
        <v>207</v>
      </c>
      <c r="J43" s="87">
        <v>69</v>
      </c>
      <c r="K43" s="13">
        <v>138</v>
      </c>
      <c r="L43" s="236">
        <v>193</v>
      </c>
      <c r="M43" s="13">
        <f>Y43+AB43+AE43+AH43+AK43+AN43+AQ43+AT43+AW43+AZ43</f>
        <v>14</v>
      </c>
      <c r="N43" s="13">
        <v>9</v>
      </c>
      <c r="O43" s="13">
        <v>5</v>
      </c>
      <c r="P43" s="180"/>
      <c r="Q43" s="244"/>
      <c r="R43" s="245"/>
      <c r="S43" s="236"/>
      <c r="T43" s="13"/>
      <c r="U43" s="245"/>
      <c r="V43" s="236"/>
      <c r="W43" s="236"/>
      <c r="X43" s="245"/>
      <c r="Y43" s="520"/>
      <c r="Z43" s="52"/>
      <c r="AA43" s="211"/>
      <c r="AB43" s="520"/>
      <c r="AC43" s="52"/>
      <c r="AD43" s="211"/>
      <c r="AE43" s="520">
        <v>14</v>
      </c>
      <c r="AF43" s="52">
        <v>8</v>
      </c>
      <c r="AG43" s="211">
        <v>1</v>
      </c>
      <c r="AH43" s="520"/>
      <c r="AI43" s="52"/>
      <c r="AJ43" s="211"/>
      <c r="AK43" s="520"/>
      <c r="AL43" s="193"/>
      <c r="AM43" s="211"/>
      <c r="AN43" s="637"/>
      <c r="AO43" s="193"/>
      <c r="AP43" s="211"/>
      <c r="AQ43" s="520"/>
      <c r="AR43" s="52"/>
      <c r="AS43" s="211"/>
      <c r="AT43" s="520"/>
      <c r="AU43" s="52"/>
      <c r="AV43" s="211"/>
      <c r="AW43" s="520"/>
      <c r="AX43" s="52"/>
      <c r="AY43" s="211"/>
      <c r="AZ43" s="520"/>
      <c r="BA43" s="52"/>
      <c r="BB43" s="211"/>
    </row>
    <row r="44" spans="1:54" ht="16.5" customHeight="1">
      <c r="A44" s="47" t="s">
        <v>64</v>
      </c>
      <c r="B44" s="205" t="s">
        <v>164</v>
      </c>
      <c r="C44" s="244"/>
      <c r="D44" s="13">
        <v>3</v>
      </c>
      <c r="E44" s="13"/>
      <c r="F44" s="562"/>
      <c r="G44" s="236">
        <v>1</v>
      </c>
      <c r="H44" s="245"/>
      <c r="I44" s="236">
        <v>103</v>
      </c>
      <c r="J44" s="87">
        <v>34</v>
      </c>
      <c r="K44" s="13">
        <v>69</v>
      </c>
      <c r="L44" s="236">
        <v>93</v>
      </c>
      <c r="M44" s="13">
        <f aca="true" t="shared" si="19" ref="M44:M54">Y44+AB44+AE44+AH44+AK44+AN44+AQ44+AT44+AW44+AZ44</f>
        <v>8</v>
      </c>
      <c r="N44" s="13">
        <v>7</v>
      </c>
      <c r="O44" s="13">
        <v>3</v>
      </c>
      <c r="P44" s="180"/>
      <c r="Q44" s="244"/>
      <c r="R44" s="245"/>
      <c r="S44" s="236"/>
      <c r="T44" s="13"/>
      <c r="U44" s="245"/>
      <c r="V44" s="236"/>
      <c r="W44" s="236"/>
      <c r="X44" s="245"/>
      <c r="Y44" s="520"/>
      <c r="Z44" s="52"/>
      <c r="AA44" s="211"/>
      <c r="AB44" s="520"/>
      <c r="AC44" s="52"/>
      <c r="AD44" s="211"/>
      <c r="AE44" s="520">
        <v>8</v>
      </c>
      <c r="AF44" s="52">
        <v>7</v>
      </c>
      <c r="AG44" s="211">
        <v>1</v>
      </c>
      <c r="AH44" s="520"/>
      <c r="AI44" s="52"/>
      <c r="AJ44" s="211"/>
      <c r="AK44" s="520"/>
      <c r="AL44" s="193"/>
      <c r="AM44" s="211"/>
      <c r="AN44" s="637"/>
      <c r="AO44" s="193"/>
      <c r="AP44" s="211"/>
      <c r="AQ44" s="520"/>
      <c r="AR44" s="52"/>
      <c r="AS44" s="211"/>
      <c r="AT44" s="520"/>
      <c r="AU44" s="52"/>
      <c r="AV44" s="211"/>
      <c r="AW44" s="520"/>
      <c r="AX44" s="52"/>
      <c r="AY44" s="211"/>
      <c r="AZ44" s="520"/>
      <c r="BA44" s="52"/>
      <c r="BB44" s="211"/>
    </row>
    <row r="45" spans="1:54" ht="17.25" customHeight="1">
      <c r="A45" s="47" t="s">
        <v>65</v>
      </c>
      <c r="B45" s="205" t="s">
        <v>165</v>
      </c>
      <c r="C45" s="244">
        <v>2</v>
      </c>
      <c r="D45" s="13"/>
      <c r="E45" s="13"/>
      <c r="F45" s="562"/>
      <c r="G45" s="236">
        <v>1</v>
      </c>
      <c r="H45" s="245"/>
      <c r="I45" s="236">
        <v>154</v>
      </c>
      <c r="J45" s="87">
        <v>51</v>
      </c>
      <c r="K45" s="13">
        <v>103</v>
      </c>
      <c r="L45" s="236">
        <v>142</v>
      </c>
      <c r="M45" s="13">
        <f t="shared" si="19"/>
        <v>12</v>
      </c>
      <c r="N45" s="13">
        <v>10</v>
      </c>
      <c r="O45" s="13">
        <v>2</v>
      </c>
      <c r="P45" s="180"/>
      <c r="Q45" s="244"/>
      <c r="R45" s="245"/>
      <c r="S45" s="236"/>
      <c r="T45" s="13"/>
      <c r="U45" s="245"/>
      <c r="V45" s="236"/>
      <c r="W45" s="236"/>
      <c r="X45" s="245"/>
      <c r="Y45" s="520"/>
      <c r="Z45" s="52"/>
      <c r="AA45" s="211"/>
      <c r="AB45" s="520">
        <v>12</v>
      </c>
      <c r="AC45" s="52">
        <v>10</v>
      </c>
      <c r="AD45" s="211">
        <v>1</v>
      </c>
      <c r="AE45" s="520"/>
      <c r="AF45" s="52"/>
      <c r="AG45" s="211"/>
      <c r="AH45" s="520"/>
      <c r="AI45" s="52"/>
      <c r="AJ45" s="211"/>
      <c r="AK45" s="520"/>
      <c r="AL45" s="193"/>
      <c r="AM45" s="211"/>
      <c r="AN45" s="637"/>
      <c r="AO45" s="193"/>
      <c r="AP45" s="211"/>
      <c r="AQ45" s="520"/>
      <c r="AR45" s="52"/>
      <c r="AS45" s="211"/>
      <c r="AT45" s="520"/>
      <c r="AU45" s="52"/>
      <c r="AV45" s="211"/>
      <c r="AW45" s="520"/>
      <c r="AX45" s="52"/>
      <c r="AY45" s="211"/>
      <c r="AZ45" s="520"/>
      <c r="BA45" s="52"/>
      <c r="BB45" s="211"/>
    </row>
    <row r="46" spans="1:54" ht="15.75" customHeight="1">
      <c r="A46" s="47" t="s">
        <v>66</v>
      </c>
      <c r="B46" s="205" t="s">
        <v>166</v>
      </c>
      <c r="C46" s="244"/>
      <c r="D46" s="13">
        <v>2</v>
      </c>
      <c r="E46" s="13"/>
      <c r="F46" s="562"/>
      <c r="G46" s="236">
        <v>1</v>
      </c>
      <c r="H46" s="245"/>
      <c r="I46" s="236">
        <v>154</v>
      </c>
      <c r="J46" s="87">
        <v>51</v>
      </c>
      <c r="K46" s="13">
        <v>103</v>
      </c>
      <c r="L46" s="236">
        <v>142</v>
      </c>
      <c r="M46" s="13">
        <f t="shared" si="19"/>
        <v>12</v>
      </c>
      <c r="N46" s="13">
        <v>5</v>
      </c>
      <c r="O46" s="13">
        <v>7</v>
      </c>
      <c r="P46" s="180"/>
      <c r="Q46" s="244"/>
      <c r="R46" s="245"/>
      <c r="S46" s="236"/>
      <c r="T46" s="13"/>
      <c r="U46" s="245"/>
      <c r="V46" s="236"/>
      <c r="W46" s="236"/>
      <c r="X46" s="245"/>
      <c r="Y46" s="520"/>
      <c r="Z46" s="52"/>
      <c r="AA46" s="211"/>
      <c r="AB46" s="520">
        <v>12</v>
      </c>
      <c r="AC46" s="52">
        <v>5</v>
      </c>
      <c r="AD46" s="211">
        <v>1</v>
      </c>
      <c r="AE46" s="520"/>
      <c r="AF46" s="52"/>
      <c r="AG46" s="211"/>
      <c r="AH46" s="520"/>
      <c r="AI46" s="52"/>
      <c r="AJ46" s="211"/>
      <c r="AK46" s="520"/>
      <c r="AL46" s="193"/>
      <c r="AM46" s="211"/>
      <c r="AN46" s="637"/>
      <c r="AO46" s="193"/>
      <c r="AP46" s="211"/>
      <c r="AQ46" s="520"/>
      <c r="AR46" s="52"/>
      <c r="AS46" s="211"/>
      <c r="AT46" s="520"/>
      <c r="AU46" s="52"/>
      <c r="AV46" s="211"/>
      <c r="AW46" s="520"/>
      <c r="AX46" s="52"/>
      <c r="AY46" s="211"/>
      <c r="AZ46" s="520"/>
      <c r="BA46" s="52"/>
      <c r="BB46" s="211"/>
    </row>
    <row r="47" spans="1:54" ht="16.5" customHeight="1">
      <c r="A47" s="47" t="s">
        <v>67</v>
      </c>
      <c r="B47" s="232" t="s">
        <v>167</v>
      </c>
      <c r="C47" s="244">
        <v>3</v>
      </c>
      <c r="D47" s="13"/>
      <c r="E47" s="13"/>
      <c r="F47" s="562"/>
      <c r="G47" s="236">
        <v>1</v>
      </c>
      <c r="H47" s="245"/>
      <c r="I47" s="236">
        <v>138</v>
      </c>
      <c r="J47" s="87">
        <v>46</v>
      </c>
      <c r="K47" s="13">
        <v>92</v>
      </c>
      <c r="L47" s="236">
        <v>128</v>
      </c>
      <c r="M47" s="13">
        <f t="shared" si="19"/>
        <v>10</v>
      </c>
      <c r="N47" s="13">
        <v>5</v>
      </c>
      <c r="O47" s="13">
        <v>5</v>
      </c>
      <c r="P47" s="180"/>
      <c r="Q47" s="244"/>
      <c r="R47" s="245"/>
      <c r="S47" s="236"/>
      <c r="T47" s="13"/>
      <c r="U47" s="245"/>
      <c r="V47" s="236"/>
      <c r="W47" s="236"/>
      <c r="X47" s="245"/>
      <c r="Y47" s="520"/>
      <c r="Z47" s="52"/>
      <c r="AA47" s="211"/>
      <c r="AB47" s="520"/>
      <c r="AC47" s="52"/>
      <c r="AD47" s="211"/>
      <c r="AE47" s="520">
        <v>10</v>
      </c>
      <c r="AF47" s="52">
        <v>5</v>
      </c>
      <c r="AG47" s="211">
        <v>1</v>
      </c>
      <c r="AH47" s="520"/>
      <c r="AI47" s="52"/>
      <c r="AJ47" s="211"/>
      <c r="AK47" s="520"/>
      <c r="AL47" s="193"/>
      <c r="AM47" s="211"/>
      <c r="AN47" s="637"/>
      <c r="AO47" s="193"/>
      <c r="AP47" s="211"/>
      <c r="AQ47" s="520"/>
      <c r="AR47" s="52"/>
      <c r="AS47" s="211"/>
      <c r="AT47" s="520"/>
      <c r="AU47" s="52"/>
      <c r="AV47" s="211"/>
      <c r="AW47" s="520"/>
      <c r="AX47" s="52"/>
      <c r="AY47" s="211"/>
      <c r="AZ47" s="520"/>
      <c r="BA47" s="52"/>
      <c r="BB47" s="211"/>
    </row>
    <row r="48" spans="1:54" ht="17.25" customHeight="1">
      <c r="A48" s="205" t="s">
        <v>68</v>
      </c>
      <c r="B48" s="216" t="s">
        <v>168</v>
      </c>
      <c r="C48" s="236"/>
      <c r="D48" s="13">
        <v>3</v>
      </c>
      <c r="E48" s="13"/>
      <c r="F48" s="562"/>
      <c r="G48" s="236">
        <v>1</v>
      </c>
      <c r="H48" s="245"/>
      <c r="I48" s="236">
        <v>138</v>
      </c>
      <c r="J48" s="87">
        <v>46</v>
      </c>
      <c r="K48" s="13">
        <v>92</v>
      </c>
      <c r="L48" s="236">
        <v>128</v>
      </c>
      <c r="M48" s="13">
        <f t="shared" si="19"/>
        <v>10</v>
      </c>
      <c r="N48" s="13">
        <v>8</v>
      </c>
      <c r="O48" s="13">
        <v>2</v>
      </c>
      <c r="P48" s="180"/>
      <c r="Q48" s="244"/>
      <c r="R48" s="245"/>
      <c r="S48" s="236"/>
      <c r="T48" s="13"/>
      <c r="U48" s="245"/>
      <c r="V48" s="236"/>
      <c r="W48" s="236"/>
      <c r="X48" s="245"/>
      <c r="Y48" s="520"/>
      <c r="Z48" s="52"/>
      <c r="AA48" s="211"/>
      <c r="AB48" s="520"/>
      <c r="AC48" s="52"/>
      <c r="AD48" s="211"/>
      <c r="AE48" s="520">
        <v>10</v>
      </c>
      <c r="AF48" s="52">
        <v>7</v>
      </c>
      <c r="AG48" s="211">
        <v>1</v>
      </c>
      <c r="AH48" s="520"/>
      <c r="AI48" s="52"/>
      <c r="AJ48" s="211"/>
      <c r="AK48" s="520"/>
      <c r="AL48" s="193"/>
      <c r="AM48" s="211"/>
      <c r="AN48" s="730"/>
      <c r="AO48" s="193"/>
      <c r="AP48" s="211"/>
      <c r="AQ48" s="520"/>
      <c r="AR48" s="52"/>
      <c r="AS48" s="211"/>
      <c r="AT48" s="520"/>
      <c r="AU48" s="52"/>
      <c r="AV48" s="211"/>
      <c r="AW48" s="520"/>
      <c r="AX48" s="52"/>
      <c r="AY48" s="211"/>
      <c r="AZ48" s="520"/>
      <c r="BA48" s="52"/>
      <c r="BB48" s="211"/>
    </row>
    <row r="49" spans="1:54" ht="16.5" customHeight="1">
      <c r="A49" s="47" t="s">
        <v>69</v>
      </c>
      <c r="B49" s="216" t="s">
        <v>142</v>
      </c>
      <c r="C49" s="236"/>
      <c r="D49" s="13">
        <v>1</v>
      </c>
      <c r="E49" s="13"/>
      <c r="F49" s="245"/>
      <c r="G49" s="236">
        <v>1</v>
      </c>
      <c r="H49" s="245"/>
      <c r="I49" s="13">
        <v>99</v>
      </c>
      <c r="J49" s="87">
        <v>33</v>
      </c>
      <c r="K49" s="13">
        <v>66</v>
      </c>
      <c r="L49" s="236">
        <v>89</v>
      </c>
      <c r="M49" s="13">
        <f t="shared" si="19"/>
        <v>10</v>
      </c>
      <c r="N49" s="13">
        <v>8</v>
      </c>
      <c r="O49" s="13">
        <v>2</v>
      </c>
      <c r="P49" s="245"/>
      <c r="Q49" s="236"/>
      <c r="R49" s="245"/>
      <c r="S49" s="236"/>
      <c r="T49" s="13"/>
      <c r="U49" s="245"/>
      <c r="V49" s="236"/>
      <c r="W49" s="13"/>
      <c r="X49" s="245"/>
      <c r="Y49" s="520">
        <v>10</v>
      </c>
      <c r="Z49" s="52">
        <v>8</v>
      </c>
      <c r="AA49" s="211">
        <v>1</v>
      </c>
      <c r="AB49" s="520"/>
      <c r="AC49" s="52"/>
      <c r="AD49" s="211"/>
      <c r="AE49" s="520"/>
      <c r="AF49" s="52"/>
      <c r="AG49" s="211"/>
      <c r="AH49" s="520"/>
      <c r="AI49" s="52"/>
      <c r="AJ49" s="211"/>
      <c r="AK49" s="520"/>
      <c r="AL49" s="52"/>
      <c r="AM49" s="211"/>
      <c r="AN49" s="520"/>
      <c r="AO49" s="52"/>
      <c r="AP49" s="211"/>
      <c r="AQ49" s="520"/>
      <c r="AR49" s="52"/>
      <c r="AS49" s="211"/>
      <c r="AT49" s="520"/>
      <c r="AU49" s="52"/>
      <c r="AV49" s="211"/>
      <c r="AW49" s="520"/>
      <c r="AX49" s="52"/>
      <c r="AY49" s="211"/>
      <c r="AZ49" s="520"/>
      <c r="BA49" s="52"/>
      <c r="BB49" s="211"/>
    </row>
    <row r="50" spans="1:54" ht="16.5" customHeight="1">
      <c r="A50" s="47" t="s">
        <v>70</v>
      </c>
      <c r="B50" s="216" t="s">
        <v>321</v>
      </c>
      <c r="C50" s="236"/>
      <c r="D50" s="13">
        <v>3</v>
      </c>
      <c r="E50" s="13"/>
      <c r="F50" s="245"/>
      <c r="G50" s="236">
        <v>1</v>
      </c>
      <c r="H50" s="245"/>
      <c r="I50" s="13">
        <v>69</v>
      </c>
      <c r="J50" s="87">
        <v>23</v>
      </c>
      <c r="K50" s="13">
        <v>46</v>
      </c>
      <c r="L50" s="236">
        <v>59</v>
      </c>
      <c r="M50" s="13">
        <f t="shared" si="19"/>
        <v>10</v>
      </c>
      <c r="N50" s="13">
        <v>7</v>
      </c>
      <c r="O50" s="13">
        <v>3</v>
      </c>
      <c r="P50" s="245"/>
      <c r="Q50" s="236"/>
      <c r="R50" s="245"/>
      <c r="S50" s="236"/>
      <c r="T50" s="13"/>
      <c r="U50" s="245"/>
      <c r="V50" s="236"/>
      <c r="W50" s="13"/>
      <c r="X50" s="245"/>
      <c r="Y50" s="520"/>
      <c r="Z50" s="52"/>
      <c r="AA50" s="211"/>
      <c r="AB50" s="520"/>
      <c r="AC50" s="52"/>
      <c r="AD50" s="211"/>
      <c r="AE50" s="520">
        <v>10</v>
      </c>
      <c r="AF50" s="52">
        <v>7</v>
      </c>
      <c r="AG50" s="211">
        <v>1</v>
      </c>
      <c r="AH50" s="520"/>
      <c r="AI50" s="52"/>
      <c r="AJ50" s="211"/>
      <c r="AK50" s="520"/>
      <c r="AL50" s="52"/>
      <c r="AM50" s="211"/>
      <c r="AN50" s="520"/>
      <c r="AO50" s="52"/>
      <c r="AP50" s="211"/>
      <c r="AQ50" s="520"/>
      <c r="AR50" s="52"/>
      <c r="AS50" s="211"/>
      <c r="AT50" s="520"/>
      <c r="AU50" s="52"/>
      <c r="AV50" s="211"/>
      <c r="AW50" s="520"/>
      <c r="AX50" s="52"/>
      <c r="AY50" s="211"/>
      <c r="AZ50" s="520"/>
      <c r="BA50" s="52"/>
      <c r="BB50" s="211"/>
    </row>
    <row r="51" spans="1:54" ht="16.5" customHeight="1">
      <c r="A51" s="47" t="s">
        <v>71</v>
      </c>
      <c r="B51" s="216" t="s">
        <v>322</v>
      </c>
      <c r="C51" s="236"/>
      <c r="D51" s="13">
        <v>3</v>
      </c>
      <c r="E51" s="13"/>
      <c r="F51" s="245"/>
      <c r="G51" s="236">
        <v>1</v>
      </c>
      <c r="H51" s="245"/>
      <c r="I51" s="13">
        <v>69</v>
      </c>
      <c r="J51" s="87">
        <v>23</v>
      </c>
      <c r="K51" s="13">
        <v>46</v>
      </c>
      <c r="L51" s="236">
        <v>61</v>
      </c>
      <c r="M51" s="13">
        <f t="shared" si="19"/>
        <v>8</v>
      </c>
      <c r="N51" s="13">
        <v>7</v>
      </c>
      <c r="O51" s="13">
        <v>1</v>
      </c>
      <c r="P51" s="245"/>
      <c r="Q51" s="236"/>
      <c r="R51" s="245"/>
      <c r="S51" s="236"/>
      <c r="T51" s="13"/>
      <c r="U51" s="245"/>
      <c r="V51" s="236"/>
      <c r="W51" s="13"/>
      <c r="X51" s="245"/>
      <c r="Y51" s="520"/>
      <c r="Z51" s="52"/>
      <c r="AA51" s="211"/>
      <c r="AB51" s="520"/>
      <c r="AC51" s="52"/>
      <c r="AD51" s="211"/>
      <c r="AE51" s="520">
        <v>8</v>
      </c>
      <c r="AF51" s="52">
        <v>6</v>
      </c>
      <c r="AG51" s="211">
        <v>1</v>
      </c>
      <c r="AH51" s="520"/>
      <c r="AI51" s="52"/>
      <c r="AJ51" s="211"/>
      <c r="AK51" s="520"/>
      <c r="AL51" s="52"/>
      <c r="AM51" s="211"/>
      <c r="AN51" s="520"/>
      <c r="AO51" s="52"/>
      <c r="AP51" s="211"/>
      <c r="AQ51" s="520"/>
      <c r="AR51" s="52"/>
      <c r="AS51" s="211"/>
      <c r="AT51" s="520"/>
      <c r="AU51" s="52"/>
      <c r="AV51" s="211"/>
      <c r="AW51" s="520"/>
      <c r="AX51" s="52"/>
      <c r="AY51" s="211"/>
      <c r="AZ51" s="520"/>
      <c r="BA51" s="52"/>
      <c r="BB51" s="211"/>
    </row>
    <row r="52" spans="1:54" ht="16.5" customHeight="1">
      <c r="A52" s="47" t="s">
        <v>221</v>
      </c>
      <c r="B52" s="216" t="s">
        <v>323</v>
      </c>
      <c r="C52" s="236"/>
      <c r="D52" s="13">
        <v>8</v>
      </c>
      <c r="E52" s="13"/>
      <c r="F52" s="245"/>
      <c r="G52" s="236">
        <v>1</v>
      </c>
      <c r="H52" s="245"/>
      <c r="I52" s="13">
        <v>99</v>
      </c>
      <c r="J52" s="87">
        <v>33</v>
      </c>
      <c r="K52" s="13">
        <v>66</v>
      </c>
      <c r="L52" s="236">
        <v>89</v>
      </c>
      <c r="M52" s="13">
        <f t="shared" si="19"/>
        <v>10</v>
      </c>
      <c r="N52" s="13">
        <v>7</v>
      </c>
      <c r="O52" s="13">
        <v>3</v>
      </c>
      <c r="P52" s="245"/>
      <c r="Q52" s="236"/>
      <c r="R52" s="245"/>
      <c r="S52" s="236"/>
      <c r="T52" s="13"/>
      <c r="U52" s="245"/>
      <c r="V52" s="236"/>
      <c r="W52" s="13"/>
      <c r="X52" s="245"/>
      <c r="Y52" s="520"/>
      <c r="Z52" s="52"/>
      <c r="AA52" s="211"/>
      <c r="AB52" s="520"/>
      <c r="AC52" s="52"/>
      <c r="AD52" s="211"/>
      <c r="AE52" s="520"/>
      <c r="AF52" s="52"/>
      <c r="AG52" s="211"/>
      <c r="AH52" s="520"/>
      <c r="AI52" s="52"/>
      <c r="AJ52" s="211"/>
      <c r="AK52" s="520"/>
      <c r="AL52" s="52"/>
      <c r="AM52" s="211"/>
      <c r="AN52" s="520"/>
      <c r="AO52" s="52"/>
      <c r="AP52" s="211"/>
      <c r="AQ52" s="520"/>
      <c r="AR52" s="52"/>
      <c r="AS52" s="211"/>
      <c r="AT52" s="520"/>
      <c r="AU52" s="52"/>
      <c r="AV52" s="211"/>
      <c r="AW52" s="520"/>
      <c r="AX52" s="52"/>
      <c r="AY52" s="211"/>
      <c r="AZ52" s="520">
        <v>10</v>
      </c>
      <c r="BA52" s="52">
        <v>6</v>
      </c>
      <c r="BB52" s="211">
        <v>1</v>
      </c>
    </row>
    <row r="53" spans="1:54" ht="15" customHeight="1">
      <c r="A53" s="47" t="s">
        <v>324</v>
      </c>
      <c r="B53" s="216" t="s">
        <v>72</v>
      </c>
      <c r="C53" s="236"/>
      <c r="D53" s="13">
        <v>1</v>
      </c>
      <c r="E53" s="13"/>
      <c r="F53" s="245"/>
      <c r="G53" s="236">
        <v>1</v>
      </c>
      <c r="H53" s="245"/>
      <c r="I53" s="13">
        <v>102</v>
      </c>
      <c r="J53" s="87">
        <v>34</v>
      </c>
      <c r="K53" s="13">
        <v>68</v>
      </c>
      <c r="L53" s="236">
        <v>90</v>
      </c>
      <c r="M53" s="13">
        <f t="shared" si="19"/>
        <v>12</v>
      </c>
      <c r="N53" s="13">
        <v>6</v>
      </c>
      <c r="O53" s="13">
        <v>6</v>
      </c>
      <c r="P53" s="245"/>
      <c r="Q53" s="236"/>
      <c r="R53" s="245"/>
      <c r="S53" s="236"/>
      <c r="T53" s="13"/>
      <c r="U53" s="245"/>
      <c r="V53" s="449"/>
      <c r="W53" s="13"/>
      <c r="X53" s="245"/>
      <c r="Y53" s="520">
        <v>12</v>
      </c>
      <c r="Z53" s="52">
        <v>6</v>
      </c>
      <c r="AA53" s="211">
        <v>1</v>
      </c>
      <c r="AB53" s="520"/>
      <c r="AC53" s="52"/>
      <c r="AD53" s="211"/>
      <c r="AE53" s="520"/>
      <c r="AF53" s="52"/>
      <c r="AG53" s="211"/>
      <c r="AH53" s="520"/>
      <c r="AI53" s="52"/>
      <c r="AJ53" s="211"/>
      <c r="AK53" s="520"/>
      <c r="AL53" s="52"/>
      <c r="AM53" s="211"/>
      <c r="AN53" s="520"/>
      <c r="AO53" s="52"/>
      <c r="AP53" s="211"/>
      <c r="AQ53" s="520"/>
      <c r="AR53" s="52"/>
      <c r="AS53" s="211"/>
      <c r="AT53" s="520"/>
      <c r="AU53" s="52"/>
      <c r="AV53" s="211"/>
      <c r="AW53" s="520"/>
      <c r="AX53" s="52"/>
      <c r="AY53" s="211"/>
      <c r="AZ53" s="520"/>
      <c r="BA53" s="52"/>
      <c r="BB53" s="211"/>
    </row>
    <row r="54" spans="1:54" ht="17.25" customHeight="1" thickBot="1">
      <c r="A54" s="47" t="s">
        <v>325</v>
      </c>
      <c r="B54" s="216" t="s">
        <v>143</v>
      </c>
      <c r="C54" s="236">
        <v>2</v>
      </c>
      <c r="D54" s="13"/>
      <c r="E54" s="13"/>
      <c r="F54" s="245"/>
      <c r="G54" s="236">
        <v>1</v>
      </c>
      <c r="H54" s="245"/>
      <c r="I54" s="13">
        <v>117</v>
      </c>
      <c r="J54" s="87">
        <v>39</v>
      </c>
      <c r="K54" s="13">
        <v>78</v>
      </c>
      <c r="L54" s="236">
        <v>107</v>
      </c>
      <c r="M54" s="13">
        <f t="shared" si="19"/>
        <v>10</v>
      </c>
      <c r="N54" s="13">
        <v>10</v>
      </c>
      <c r="O54" s="29"/>
      <c r="P54" s="245"/>
      <c r="Q54" s="236"/>
      <c r="R54" s="245"/>
      <c r="S54" s="236"/>
      <c r="T54" s="13"/>
      <c r="U54" s="245"/>
      <c r="V54" s="236"/>
      <c r="W54" s="13"/>
      <c r="X54" s="245"/>
      <c r="Y54" s="520"/>
      <c r="Z54" s="52"/>
      <c r="AA54" s="211"/>
      <c r="AB54" s="520">
        <v>10</v>
      </c>
      <c r="AC54" s="52">
        <v>10</v>
      </c>
      <c r="AD54" s="211">
        <v>1</v>
      </c>
      <c r="AE54" s="520"/>
      <c r="AF54" s="52"/>
      <c r="AG54" s="211"/>
      <c r="AH54" s="520"/>
      <c r="AI54" s="52"/>
      <c r="AJ54" s="211"/>
      <c r="AK54" s="520"/>
      <c r="AL54" s="52"/>
      <c r="AM54" s="211"/>
      <c r="AN54" s="520"/>
      <c r="AO54" s="52"/>
      <c r="AP54" s="211"/>
      <c r="AQ54" s="520"/>
      <c r="AR54" s="52"/>
      <c r="AS54" s="211"/>
      <c r="AT54" s="520"/>
      <c r="AU54" s="52"/>
      <c r="AV54" s="211"/>
      <c r="AW54" s="520"/>
      <c r="AX54" s="52"/>
      <c r="AY54" s="211"/>
      <c r="AZ54" s="520"/>
      <c r="BA54" s="52"/>
      <c r="BB54" s="211"/>
    </row>
    <row r="55" spans="1:54" s="3" customFormat="1" ht="20.25" customHeight="1" thickBot="1">
      <c r="A55" s="129" t="s">
        <v>44</v>
      </c>
      <c r="B55" s="274" t="s">
        <v>45</v>
      </c>
      <c r="C55" s="279">
        <v>17</v>
      </c>
      <c r="D55" s="130">
        <v>23</v>
      </c>
      <c r="E55" s="130">
        <v>2</v>
      </c>
      <c r="F55" s="701">
        <v>4</v>
      </c>
      <c r="G55" s="702">
        <v>23</v>
      </c>
      <c r="H55" s="282">
        <v>0</v>
      </c>
      <c r="I55" s="321">
        <f>I56+I63+I69+I76+I81+I87</f>
        <v>3475</v>
      </c>
      <c r="J55" s="282">
        <f aca="true" t="shared" si="20" ref="J55:BB55">J56+J63+J69+J76+J81+J87</f>
        <v>1157</v>
      </c>
      <c r="K55" s="280">
        <f t="shared" si="20"/>
        <v>2318</v>
      </c>
      <c r="L55" s="321">
        <f t="shared" si="20"/>
        <v>2905</v>
      </c>
      <c r="M55" s="282">
        <f t="shared" si="20"/>
        <v>570</v>
      </c>
      <c r="N55" s="282">
        <f t="shared" si="20"/>
        <v>334</v>
      </c>
      <c r="O55" s="282">
        <f t="shared" si="20"/>
        <v>224</v>
      </c>
      <c r="P55" s="280">
        <f t="shared" si="20"/>
        <v>12</v>
      </c>
      <c r="Q55" s="321">
        <f t="shared" si="20"/>
        <v>432</v>
      </c>
      <c r="R55" s="280">
        <f t="shared" si="20"/>
        <v>612</v>
      </c>
      <c r="S55" s="279">
        <f t="shared" si="20"/>
        <v>0</v>
      </c>
      <c r="T55" s="281">
        <f t="shared" si="20"/>
        <v>0</v>
      </c>
      <c r="U55" s="280">
        <f t="shared" si="20"/>
        <v>0</v>
      </c>
      <c r="V55" s="281">
        <f t="shared" si="20"/>
        <v>0</v>
      </c>
      <c r="W55" s="130">
        <f t="shared" si="20"/>
        <v>0</v>
      </c>
      <c r="X55" s="281">
        <f t="shared" si="20"/>
        <v>0</v>
      </c>
      <c r="Y55" s="529">
        <f t="shared" si="20"/>
        <v>0</v>
      </c>
      <c r="Z55" s="130">
        <f t="shared" si="20"/>
        <v>0</v>
      </c>
      <c r="AA55" s="281">
        <f t="shared" si="20"/>
        <v>0</v>
      </c>
      <c r="AB55" s="529">
        <f t="shared" si="20"/>
        <v>0</v>
      </c>
      <c r="AC55" s="281">
        <f t="shared" si="20"/>
        <v>0</v>
      </c>
      <c r="AD55" s="280">
        <f t="shared" si="20"/>
        <v>0</v>
      </c>
      <c r="AE55" s="632">
        <f t="shared" si="20"/>
        <v>20</v>
      </c>
      <c r="AF55" s="282">
        <f t="shared" si="20"/>
        <v>8</v>
      </c>
      <c r="AG55" s="280">
        <f t="shared" si="20"/>
        <v>1</v>
      </c>
      <c r="AH55" s="632">
        <f t="shared" si="20"/>
        <v>80</v>
      </c>
      <c r="AI55" s="282">
        <f t="shared" si="20"/>
        <v>48</v>
      </c>
      <c r="AJ55" s="280">
        <f t="shared" si="20"/>
        <v>3</v>
      </c>
      <c r="AK55" s="632">
        <f t="shared" si="20"/>
        <v>80</v>
      </c>
      <c r="AL55" s="282">
        <f t="shared" si="20"/>
        <v>46</v>
      </c>
      <c r="AM55" s="280">
        <f t="shared" si="20"/>
        <v>4</v>
      </c>
      <c r="AN55" s="632">
        <f t="shared" si="20"/>
        <v>80</v>
      </c>
      <c r="AO55" s="130">
        <f t="shared" si="20"/>
        <v>48</v>
      </c>
      <c r="AP55" s="281">
        <f t="shared" si="20"/>
        <v>3</v>
      </c>
      <c r="AQ55" s="632">
        <f t="shared" si="20"/>
        <v>80</v>
      </c>
      <c r="AR55" s="282">
        <f t="shared" si="20"/>
        <v>40</v>
      </c>
      <c r="AS55" s="280">
        <f t="shared" si="20"/>
        <v>2</v>
      </c>
      <c r="AT55" s="632">
        <f t="shared" si="20"/>
        <v>80</v>
      </c>
      <c r="AU55" s="282">
        <f t="shared" si="20"/>
        <v>55</v>
      </c>
      <c r="AV55" s="280">
        <f t="shared" si="20"/>
        <v>4</v>
      </c>
      <c r="AW55" s="519">
        <f t="shared" si="20"/>
        <v>80</v>
      </c>
      <c r="AX55" s="282">
        <f t="shared" si="20"/>
        <v>39</v>
      </c>
      <c r="AY55" s="280">
        <f t="shared" si="20"/>
        <v>3</v>
      </c>
      <c r="AZ55" s="529">
        <f t="shared" si="20"/>
        <v>70</v>
      </c>
      <c r="BA55" s="281">
        <f t="shared" si="20"/>
        <v>48</v>
      </c>
      <c r="BB55" s="280">
        <f t="shared" si="20"/>
        <v>3</v>
      </c>
    </row>
    <row r="56" spans="1:54" s="3" customFormat="1" ht="21" customHeight="1">
      <c r="A56" s="127" t="s">
        <v>73</v>
      </c>
      <c r="B56" s="275" t="s">
        <v>175</v>
      </c>
      <c r="C56" s="703">
        <v>4</v>
      </c>
      <c r="D56" s="704">
        <v>5</v>
      </c>
      <c r="E56" s="704">
        <v>0</v>
      </c>
      <c r="F56" s="705">
        <v>3</v>
      </c>
      <c r="G56" s="706">
        <v>8</v>
      </c>
      <c r="H56" s="707"/>
      <c r="I56" s="317">
        <f>I57+I58+I59</f>
        <v>1218</v>
      </c>
      <c r="J56" s="319">
        <f>J57+J58+J59</f>
        <v>406</v>
      </c>
      <c r="K56" s="318">
        <f>K57+K58+K59</f>
        <v>812</v>
      </c>
      <c r="L56" s="287">
        <f aca="true" t="shared" si="21" ref="L56:BB56">L57+L58+L59</f>
        <v>1028</v>
      </c>
      <c r="M56" s="128">
        <f t="shared" si="21"/>
        <v>190</v>
      </c>
      <c r="N56" s="128">
        <f t="shared" si="21"/>
        <v>98</v>
      </c>
      <c r="O56" s="128">
        <f t="shared" si="21"/>
        <v>92</v>
      </c>
      <c r="P56" s="295">
        <f t="shared" si="21"/>
        <v>0</v>
      </c>
      <c r="Q56" s="287">
        <f>Q60+Q61</f>
        <v>144</v>
      </c>
      <c r="R56" s="288">
        <f>R60+R61</f>
        <v>144</v>
      </c>
      <c r="S56" s="283"/>
      <c r="T56" s="128"/>
      <c r="U56" s="288"/>
      <c r="V56" s="283"/>
      <c r="W56" s="283"/>
      <c r="X56" s="288"/>
      <c r="Y56" s="633">
        <f t="shared" si="21"/>
        <v>0</v>
      </c>
      <c r="Z56" s="177">
        <f t="shared" si="21"/>
        <v>0</v>
      </c>
      <c r="AA56" s="341">
        <f t="shared" si="21"/>
        <v>0</v>
      </c>
      <c r="AB56" s="633">
        <f t="shared" si="21"/>
        <v>0</v>
      </c>
      <c r="AC56" s="177">
        <f t="shared" si="21"/>
        <v>0</v>
      </c>
      <c r="AD56" s="341">
        <f t="shared" si="21"/>
        <v>0</v>
      </c>
      <c r="AE56" s="633">
        <f t="shared" si="21"/>
        <v>20</v>
      </c>
      <c r="AF56" s="177">
        <f t="shared" si="21"/>
        <v>8</v>
      </c>
      <c r="AG56" s="341">
        <f t="shared" si="21"/>
        <v>1</v>
      </c>
      <c r="AH56" s="633">
        <f t="shared" si="21"/>
        <v>60</v>
      </c>
      <c r="AI56" s="177">
        <f t="shared" si="21"/>
        <v>32</v>
      </c>
      <c r="AJ56" s="341">
        <f t="shared" si="21"/>
        <v>2</v>
      </c>
      <c r="AK56" s="633">
        <f t="shared" si="21"/>
        <v>60</v>
      </c>
      <c r="AL56" s="177">
        <f t="shared" si="21"/>
        <v>32</v>
      </c>
      <c r="AM56" s="341">
        <f t="shared" si="21"/>
        <v>3</v>
      </c>
      <c r="AN56" s="633">
        <f t="shared" si="21"/>
        <v>50</v>
      </c>
      <c r="AO56" s="177">
        <f t="shared" si="21"/>
        <v>26</v>
      </c>
      <c r="AP56" s="341">
        <f t="shared" si="21"/>
        <v>2</v>
      </c>
      <c r="AQ56" s="633">
        <f t="shared" si="21"/>
        <v>0</v>
      </c>
      <c r="AR56" s="177">
        <f t="shared" si="21"/>
        <v>0</v>
      </c>
      <c r="AS56" s="341">
        <f t="shared" si="21"/>
        <v>0</v>
      </c>
      <c r="AT56" s="633">
        <f t="shared" si="21"/>
        <v>0</v>
      </c>
      <c r="AU56" s="177">
        <f t="shared" si="21"/>
        <v>0</v>
      </c>
      <c r="AV56" s="341">
        <f t="shared" si="21"/>
        <v>0</v>
      </c>
      <c r="AW56" s="656">
        <f t="shared" si="21"/>
        <v>0</v>
      </c>
      <c r="AX56" s="548">
        <f t="shared" si="21"/>
        <v>0</v>
      </c>
      <c r="AY56" s="653">
        <f t="shared" si="21"/>
        <v>0</v>
      </c>
      <c r="AZ56" s="654">
        <f t="shared" si="21"/>
        <v>0</v>
      </c>
      <c r="BA56" s="655">
        <f t="shared" si="21"/>
        <v>0</v>
      </c>
      <c r="BB56" s="653">
        <f t="shared" si="21"/>
        <v>0</v>
      </c>
    </row>
    <row r="57" spans="1:54" ht="16.5" customHeight="1">
      <c r="A57" s="57" t="s">
        <v>74</v>
      </c>
      <c r="B57" s="276" t="s">
        <v>169</v>
      </c>
      <c r="C57" s="708">
        <v>5</v>
      </c>
      <c r="D57" s="59">
        <v>4</v>
      </c>
      <c r="E57" s="59"/>
      <c r="F57" s="709">
        <v>3</v>
      </c>
      <c r="G57" s="710">
        <v>3</v>
      </c>
      <c r="H57" s="711"/>
      <c r="I57" s="289">
        <v>480</v>
      </c>
      <c r="J57" s="50">
        <v>160</v>
      </c>
      <c r="K57" s="296">
        <v>320</v>
      </c>
      <c r="L57" s="289">
        <v>410</v>
      </c>
      <c r="M57" s="13">
        <f>Y57+AB57+AE57+AH57+AK57+AN57</f>
        <v>70</v>
      </c>
      <c r="N57" s="50">
        <v>30</v>
      </c>
      <c r="O57" s="50">
        <v>40</v>
      </c>
      <c r="P57" s="296"/>
      <c r="Q57" s="501"/>
      <c r="R57" s="397"/>
      <c r="S57" s="490"/>
      <c r="T57" s="64"/>
      <c r="U57" s="397"/>
      <c r="V57" s="490"/>
      <c r="W57" s="490"/>
      <c r="X57" s="397"/>
      <c r="Y57" s="520"/>
      <c r="Z57" s="52"/>
      <c r="AA57" s="211"/>
      <c r="AB57" s="520"/>
      <c r="AC57" s="52"/>
      <c r="AD57" s="211"/>
      <c r="AE57" s="520">
        <v>20</v>
      </c>
      <c r="AF57" s="64">
        <v>8</v>
      </c>
      <c r="AG57" s="397">
        <v>1</v>
      </c>
      <c r="AH57" s="520">
        <v>30</v>
      </c>
      <c r="AI57" s="64">
        <v>12</v>
      </c>
      <c r="AJ57" s="397">
        <v>1</v>
      </c>
      <c r="AK57" s="520">
        <v>20</v>
      </c>
      <c r="AL57" s="64">
        <v>10</v>
      </c>
      <c r="AM57" s="397">
        <v>1</v>
      </c>
      <c r="AN57" s="520"/>
      <c r="AO57" s="64"/>
      <c r="AP57" s="397"/>
      <c r="AQ57" s="520"/>
      <c r="AR57" s="52"/>
      <c r="AS57" s="211"/>
      <c r="AT57" s="520"/>
      <c r="AU57" s="52"/>
      <c r="AV57" s="211"/>
      <c r="AW57" s="520"/>
      <c r="AX57" s="52"/>
      <c r="AY57" s="211"/>
      <c r="AZ57" s="520"/>
      <c r="BA57" s="52"/>
      <c r="BB57" s="211"/>
    </row>
    <row r="58" spans="1:54" ht="16.5" customHeight="1">
      <c r="A58" s="57" t="s">
        <v>170</v>
      </c>
      <c r="B58" s="276" t="s">
        <v>171</v>
      </c>
      <c r="C58" s="708">
        <v>6</v>
      </c>
      <c r="D58" s="59">
        <v>5</v>
      </c>
      <c r="E58" s="712"/>
      <c r="F58" s="713" t="s">
        <v>358</v>
      </c>
      <c r="G58" s="710">
        <v>3</v>
      </c>
      <c r="H58" s="711"/>
      <c r="I58" s="289">
        <v>402</v>
      </c>
      <c r="J58" s="50">
        <v>134</v>
      </c>
      <c r="K58" s="296">
        <v>268</v>
      </c>
      <c r="L58" s="289">
        <v>332</v>
      </c>
      <c r="M58" s="13">
        <f>Y58+AB58+AE58+AH58+AK58+AN58</f>
        <v>70</v>
      </c>
      <c r="N58" s="50">
        <v>44</v>
      </c>
      <c r="O58" s="50">
        <v>26</v>
      </c>
      <c r="P58" s="296"/>
      <c r="Q58" s="501"/>
      <c r="R58" s="397"/>
      <c r="S58" s="490"/>
      <c r="T58" s="64"/>
      <c r="U58" s="397"/>
      <c r="V58" s="490"/>
      <c r="W58" s="490"/>
      <c r="X58" s="397"/>
      <c r="Y58" s="520"/>
      <c r="Z58" s="52"/>
      <c r="AA58" s="211"/>
      <c r="AB58" s="520"/>
      <c r="AC58" s="52"/>
      <c r="AD58" s="211"/>
      <c r="AE58" s="520"/>
      <c r="AF58" s="64"/>
      <c r="AG58" s="397"/>
      <c r="AH58" s="520">
        <v>30</v>
      </c>
      <c r="AI58" s="64">
        <v>20</v>
      </c>
      <c r="AJ58" s="397">
        <v>1</v>
      </c>
      <c r="AK58" s="520">
        <v>20</v>
      </c>
      <c r="AL58" s="64">
        <v>12</v>
      </c>
      <c r="AM58" s="397">
        <v>1</v>
      </c>
      <c r="AN58" s="520">
        <v>20</v>
      </c>
      <c r="AO58" s="64">
        <v>12</v>
      </c>
      <c r="AP58" s="397">
        <v>1</v>
      </c>
      <c r="AQ58" s="520"/>
      <c r="AR58" s="52"/>
      <c r="AS58" s="211"/>
      <c r="AT58" s="520"/>
      <c r="AU58" s="52"/>
      <c r="AV58" s="211"/>
      <c r="AW58" s="520"/>
      <c r="AX58" s="52"/>
      <c r="AY58" s="211"/>
      <c r="AZ58" s="520"/>
      <c r="BA58" s="52"/>
      <c r="BB58" s="211"/>
    </row>
    <row r="59" spans="1:54" ht="32.25" customHeight="1">
      <c r="A59" s="57" t="s">
        <v>172</v>
      </c>
      <c r="B59" s="276" t="s">
        <v>176</v>
      </c>
      <c r="C59" s="708">
        <v>6</v>
      </c>
      <c r="D59" s="59">
        <v>5</v>
      </c>
      <c r="E59" s="59"/>
      <c r="F59" s="709"/>
      <c r="G59" s="710">
        <v>2</v>
      </c>
      <c r="H59" s="711"/>
      <c r="I59" s="289">
        <v>336</v>
      </c>
      <c r="J59" s="50">
        <v>112</v>
      </c>
      <c r="K59" s="296">
        <v>224</v>
      </c>
      <c r="L59" s="289">
        <v>286</v>
      </c>
      <c r="M59" s="13">
        <f>Y59+AB59+AE59+AH59+AK59+AN59</f>
        <v>50</v>
      </c>
      <c r="N59" s="50">
        <v>24</v>
      </c>
      <c r="O59" s="50">
        <v>26</v>
      </c>
      <c r="P59" s="296"/>
      <c r="Q59" s="501"/>
      <c r="R59" s="397"/>
      <c r="S59" s="490"/>
      <c r="T59" s="64"/>
      <c r="U59" s="397"/>
      <c r="V59" s="490"/>
      <c r="W59" s="490"/>
      <c r="X59" s="397"/>
      <c r="Y59" s="520"/>
      <c r="Z59" s="52"/>
      <c r="AA59" s="211"/>
      <c r="AB59" s="520"/>
      <c r="AC59" s="52"/>
      <c r="AD59" s="211"/>
      <c r="AE59" s="520"/>
      <c r="AF59" s="64"/>
      <c r="AG59" s="397"/>
      <c r="AH59" s="520"/>
      <c r="AI59" s="64"/>
      <c r="AJ59" s="397"/>
      <c r="AK59" s="520">
        <v>20</v>
      </c>
      <c r="AL59" s="193">
        <v>10</v>
      </c>
      <c r="AM59" s="211">
        <v>1</v>
      </c>
      <c r="AN59" s="730">
        <v>30</v>
      </c>
      <c r="AO59" s="193">
        <v>14</v>
      </c>
      <c r="AP59" s="211">
        <v>1</v>
      </c>
      <c r="AQ59" s="520"/>
      <c r="AR59" s="52"/>
      <c r="AS59" s="211"/>
      <c r="AT59" s="520"/>
      <c r="AU59" s="52"/>
      <c r="AV59" s="211"/>
      <c r="AW59" s="520"/>
      <c r="AX59" s="52"/>
      <c r="AY59" s="211"/>
      <c r="AZ59" s="520"/>
      <c r="BA59" s="52"/>
      <c r="BB59" s="211"/>
    </row>
    <row r="60" spans="1:54" ht="16.5" customHeight="1">
      <c r="A60" s="57" t="s">
        <v>173</v>
      </c>
      <c r="B60" s="276" t="s">
        <v>51</v>
      </c>
      <c r="C60" s="708"/>
      <c r="D60" s="59">
        <v>5</v>
      </c>
      <c r="E60" s="59"/>
      <c r="F60" s="709">
        <v>4</v>
      </c>
      <c r="G60" s="710"/>
      <c r="H60" s="711"/>
      <c r="I60" s="289"/>
      <c r="J60" s="50"/>
      <c r="K60" s="296"/>
      <c r="L60" s="289"/>
      <c r="M60" s="50"/>
      <c r="N60" s="60"/>
      <c r="O60" s="60"/>
      <c r="P60" s="296"/>
      <c r="Q60" s="501">
        <v>144</v>
      </c>
      <c r="R60" s="397"/>
      <c r="S60" s="490"/>
      <c r="T60" s="64"/>
      <c r="U60" s="397"/>
      <c r="V60" s="490"/>
      <c r="W60" s="490"/>
      <c r="X60" s="397"/>
      <c r="Y60" s="520"/>
      <c r="Z60" s="52"/>
      <c r="AA60" s="211"/>
      <c r="AB60" s="520"/>
      <c r="AC60" s="52"/>
      <c r="AD60" s="211"/>
      <c r="AE60" s="520"/>
      <c r="AF60" s="64"/>
      <c r="AG60" s="397"/>
      <c r="AH60" s="801" t="s">
        <v>309</v>
      </c>
      <c r="AI60" s="802"/>
      <c r="AJ60" s="803"/>
      <c r="AK60" s="801" t="s">
        <v>343</v>
      </c>
      <c r="AL60" s="802"/>
      <c r="AM60" s="803"/>
      <c r="AN60" s="661"/>
      <c r="AO60" s="658"/>
      <c r="AP60" s="657"/>
      <c r="AQ60" s="520"/>
      <c r="AR60" s="52"/>
      <c r="AS60" s="211"/>
      <c r="AT60" s="520"/>
      <c r="AU60" s="52"/>
      <c r="AV60" s="211"/>
      <c r="AW60" s="520"/>
      <c r="AX60" s="52"/>
      <c r="AY60" s="211"/>
      <c r="AZ60" s="520"/>
      <c r="BA60" s="52"/>
      <c r="BB60" s="211"/>
    </row>
    <row r="61" spans="1:54" ht="16.5" customHeight="1">
      <c r="A61" s="57" t="s">
        <v>111</v>
      </c>
      <c r="B61" s="276" t="s">
        <v>75</v>
      </c>
      <c r="C61" s="708"/>
      <c r="D61" s="59">
        <v>6</v>
      </c>
      <c r="E61" s="59"/>
      <c r="F61" s="709"/>
      <c r="G61" s="710"/>
      <c r="H61" s="711"/>
      <c r="I61" s="289"/>
      <c r="J61" s="50"/>
      <c r="K61" s="296"/>
      <c r="L61" s="289"/>
      <c r="M61" s="50"/>
      <c r="N61" s="60"/>
      <c r="O61" s="60"/>
      <c r="P61" s="296"/>
      <c r="Q61" s="501"/>
      <c r="R61" s="397">
        <v>144</v>
      </c>
      <c r="S61" s="490"/>
      <c r="T61" s="64"/>
      <c r="U61" s="397"/>
      <c r="V61" s="490"/>
      <c r="W61" s="490"/>
      <c r="X61" s="397"/>
      <c r="Y61" s="520"/>
      <c r="Z61" s="52"/>
      <c r="AA61" s="211"/>
      <c r="AB61" s="520"/>
      <c r="AC61" s="52"/>
      <c r="AD61" s="211"/>
      <c r="AE61" s="520"/>
      <c r="AF61" s="64"/>
      <c r="AG61" s="397"/>
      <c r="AH61" s="520"/>
      <c r="AI61" s="64"/>
      <c r="AJ61" s="397"/>
      <c r="AK61" s="520"/>
      <c r="AL61" s="52"/>
      <c r="AM61" s="211"/>
      <c r="AN61" s="801" t="s">
        <v>159</v>
      </c>
      <c r="AO61" s="802"/>
      <c r="AP61" s="803"/>
      <c r="AQ61" s="520"/>
      <c r="AR61" s="52"/>
      <c r="AS61" s="211"/>
      <c r="AT61" s="520"/>
      <c r="AU61" s="52"/>
      <c r="AV61" s="211"/>
      <c r="AW61" s="520"/>
      <c r="AX61" s="52"/>
      <c r="AY61" s="211"/>
      <c r="AZ61" s="520"/>
      <c r="BA61" s="52"/>
      <c r="BB61" s="211"/>
    </row>
    <row r="62" spans="1:54" ht="16.5" customHeight="1" thickBot="1">
      <c r="A62" s="83" t="s">
        <v>122</v>
      </c>
      <c r="B62" s="277" t="s">
        <v>123</v>
      </c>
      <c r="C62" s="714">
        <v>6</v>
      </c>
      <c r="D62" s="715"/>
      <c r="E62" s="715"/>
      <c r="F62" s="716"/>
      <c r="G62" s="717"/>
      <c r="H62" s="718"/>
      <c r="I62" s="291"/>
      <c r="J62" s="84"/>
      <c r="K62" s="297"/>
      <c r="L62" s="291"/>
      <c r="M62" s="84"/>
      <c r="N62" s="302"/>
      <c r="O62" s="302"/>
      <c r="P62" s="297"/>
      <c r="Q62" s="502"/>
      <c r="R62" s="503"/>
      <c r="S62" s="491"/>
      <c r="T62" s="492"/>
      <c r="U62" s="493"/>
      <c r="V62" s="504"/>
      <c r="W62" s="504"/>
      <c r="X62" s="503"/>
      <c r="Y62" s="644"/>
      <c r="Z62" s="157"/>
      <c r="AA62" s="213"/>
      <c r="AB62" s="644"/>
      <c r="AC62" s="157"/>
      <c r="AD62" s="213"/>
      <c r="AE62" s="644"/>
      <c r="AF62" s="505"/>
      <c r="AG62" s="503"/>
      <c r="AH62" s="644"/>
      <c r="AI62" s="505"/>
      <c r="AJ62" s="503"/>
      <c r="AK62" s="521"/>
      <c r="AL62" s="194"/>
      <c r="AM62" s="349"/>
      <c r="AN62" s="436"/>
      <c r="AO62" s="194"/>
      <c r="AP62" s="349"/>
      <c r="AQ62" s="521"/>
      <c r="AR62" s="123"/>
      <c r="AS62" s="349"/>
      <c r="AT62" s="521"/>
      <c r="AU62" s="123"/>
      <c r="AV62" s="349"/>
      <c r="AW62" s="525"/>
      <c r="AX62" s="123"/>
      <c r="AY62" s="349"/>
      <c r="AZ62" s="521"/>
      <c r="BA62" s="123"/>
      <c r="BB62" s="349"/>
    </row>
    <row r="63" spans="1:54" ht="32.25" customHeight="1">
      <c r="A63" s="69" t="s">
        <v>76</v>
      </c>
      <c r="B63" s="229" t="s">
        <v>177</v>
      </c>
      <c r="C63" s="682">
        <v>3</v>
      </c>
      <c r="D63" s="668">
        <v>4</v>
      </c>
      <c r="E63" s="668">
        <v>1</v>
      </c>
      <c r="F63" s="719">
        <v>0</v>
      </c>
      <c r="G63" s="667">
        <v>4</v>
      </c>
      <c r="H63" s="684">
        <v>0</v>
      </c>
      <c r="I63" s="311">
        <f>I64+I65</f>
        <v>631</v>
      </c>
      <c r="J63" s="313">
        <f>J64+J65</f>
        <v>210</v>
      </c>
      <c r="K63" s="312">
        <f>K64+K65</f>
        <v>421</v>
      </c>
      <c r="L63" s="256">
        <f aca="true" t="shared" si="22" ref="L63:BB63">L64+L65</f>
        <v>515</v>
      </c>
      <c r="M63" s="71">
        <f t="shared" si="22"/>
        <v>116</v>
      </c>
      <c r="N63" s="71">
        <f t="shared" si="22"/>
        <v>64</v>
      </c>
      <c r="O63" s="71">
        <f t="shared" si="22"/>
        <v>46</v>
      </c>
      <c r="P63" s="298">
        <f t="shared" si="22"/>
        <v>6</v>
      </c>
      <c r="Q63" s="256">
        <f>Q66+Q67</f>
        <v>36</v>
      </c>
      <c r="R63" s="257">
        <f>R66+R67</f>
        <v>144</v>
      </c>
      <c r="S63" s="242"/>
      <c r="T63" s="71"/>
      <c r="U63" s="257"/>
      <c r="V63" s="242"/>
      <c r="W63" s="242"/>
      <c r="X63" s="257"/>
      <c r="Y63" s="646">
        <f t="shared" si="22"/>
        <v>0</v>
      </c>
      <c r="Z63" s="411">
        <f t="shared" si="22"/>
        <v>0</v>
      </c>
      <c r="AA63" s="439">
        <f t="shared" si="22"/>
        <v>0</v>
      </c>
      <c r="AB63" s="522">
        <f t="shared" si="22"/>
        <v>0</v>
      </c>
      <c r="AC63" s="411">
        <f t="shared" si="22"/>
        <v>0</v>
      </c>
      <c r="AD63" s="439">
        <f t="shared" si="22"/>
        <v>0</v>
      </c>
      <c r="AE63" s="522">
        <f t="shared" si="22"/>
        <v>0</v>
      </c>
      <c r="AF63" s="411">
        <f t="shared" si="22"/>
        <v>0</v>
      </c>
      <c r="AG63" s="439">
        <f t="shared" si="22"/>
        <v>0</v>
      </c>
      <c r="AH63" s="522">
        <f t="shared" si="22"/>
        <v>0</v>
      </c>
      <c r="AI63" s="411">
        <f t="shared" si="22"/>
        <v>0</v>
      </c>
      <c r="AJ63" s="439">
        <f t="shared" si="22"/>
        <v>0</v>
      </c>
      <c r="AK63" s="522">
        <f t="shared" si="22"/>
        <v>0</v>
      </c>
      <c r="AL63" s="411">
        <f t="shared" si="22"/>
        <v>0</v>
      </c>
      <c r="AM63" s="439">
        <f t="shared" si="22"/>
        <v>0</v>
      </c>
      <c r="AN63" s="522">
        <f t="shared" si="22"/>
        <v>0</v>
      </c>
      <c r="AO63" s="411">
        <f t="shared" si="22"/>
        <v>0</v>
      </c>
      <c r="AP63" s="439">
        <f t="shared" si="22"/>
        <v>0</v>
      </c>
      <c r="AQ63" s="437">
        <f t="shared" si="22"/>
        <v>80</v>
      </c>
      <c r="AR63" s="411">
        <f t="shared" si="22"/>
        <v>40</v>
      </c>
      <c r="AS63" s="439">
        <f t="shared" si="22"/>
        <v>2</v>
      </c>
      <c r="AT63" s="437">
        <f t="shared" si="22"/>
        <v>36</v>
      </c>
      <c r="AU63" s="411">
        <f t="shared" si="22"/>
        <v>24</v>
      </c>
      <c r="AV63" s="473">
        <f t="shared" si="22"/>
        <v>2</v>
      </c>
      <c r="AW63" s="522">
        <f t="shared" si="22"/>
        <v>0</v>
      </c>
      <c r="AX63" s="534">
        <f t="shared" si="22"/>
        <v>0</v>
      </c>
      <c r="AY63" s="535">
        <f t="shared" si="22"/>
        <v>0</v>
      </c>
      <c r="AZ63" s="530">
        <f t="shared" si="22"/>
        <v>0</v>
      </c>
      <c r="BA63" s="533">
        <f t="shared" si="22"/>
        <v>0</v>
      </c>
      <c r="BB63" s="438">
        <f t="shared" si="22"/>
        <v>0</v>
      </c>
    </row>
    <row r="64" spans="1:54" ht="19.5" customHeight="1">
      <c r="A64" s="57" t="s">
        <v>77</v>
      </c>
      <c r="B64" s="276" t="s">
        <v>222</v>
      </c>
      <c r="C64" s="708">
        <v>8</v>
      </c>
      <c r="D64" s="59">
        <v>7</v>
      </c>
      <c r="E64" s="59"/>
      <c r="F64" s="709"/>
      <c r="G64" s="710">
        <v>2</v>
      </c>
      <c r="H64" s="711"/>
      <c r="I64" s="289">
        <v>325</v>
      </c>
      <c r="J64" s="50">
        <v>108</v>
      </c>
      <c r="K64" s="296">
        <v>217</v>
      </c>
      <c r="L64" s="289">
        <v>267</v>
      </c>
      <c r="M64" s="13">
        <f>Y64+AB64+AE64+AH64+AK64+AN64+AQ64+AT64</f>
        <v>58</v>
      </c>
      <c r="N64" s="50">
        <v>36</v>
      </c>
      <c r="O64" s="50">
        <v>22</v>
      </c>
      <c r="P64" s="296"/>
      <c r="Q64" s="289"/>
      <c r="R64" s="290"/>
      <c r="S64" s="284"/>
      <c r="T64" s="50"/>
      <c r="U64" s="290"/>
      <c r="V64" s="284"/>
      <c r="W64" s="284"/>
      <c r="X64" s="290"/>
      <c r="Y64" s="520"/>
      <c r="Z64" s="181"/>
      <c r="AA64" s="211"/>
      <c r="AB64" s="520"/>
      <c r="AC64" s="52"/>
      <c r="AD64" s="211"/>
      <c r="AE64" s="520"/>
      <c r="AF64" s="52"/>
      <c r="AG64" s="211"/>
      <c r="AH64" s="520"/>
      <c r="AI64" s="64"/>
      <c r="AJ64" s="397"/>
      <c r="AK64" s="520"/>
      <c r="AL64" s="52"/>
      <c r="AM64" s="211"/>
      <c r="AN64" s="520"/>
      <c r="AO64" s="64"/>
      <c r="AP64" s="397"/>
      <c r="AQ64" s="347">
        <v>38</v>
      </c>
      <c r="AR64" s="64">
        <v>20</v>
      </c>
      <c r="AS64" s="397">
        <v>1</v>
      </c>
      <c r="AT64" s="347">
        <v>20</v>
      </c>
      <c r="AU64" s="52">
        <v>16</v>
      </c>
      <c r="AV64" s="211">
        <v>1</v>
      </c>
      <c r="AW64" s="524"/>
      <c r="AX64" s="155"/>
      <c r="AY64" s="210"/>
      <c r="AZ64" s="524"/>
      <c r="BA64" s="155"/>
      <c r="BB64" s="210"/>
    </row>
    <row r="65" spans="1:54" ht="19.5" customHeight="1">
      <c r="A65" s="57" t="s">
        <v>124</v>
      </c>
      <c r="B65" s="276" t="s">
        <v>178</v>
      </c>
      <c r="C65" s="708">
        <v>8</v>
      </c>
      <c r="D65" s="59">
        <v>7</v>
      </c>
      <c r="E65" s="712" t="s">
        <v>359</v>
      </c>
      <c r="F65" s="713"/>
      <c r="G65" s="710">
        <v>2</v>
      </c>
      <c r="H65" s="711"/>
      <c r="I65" s="289">
        <v>306</v>
      </c>
      <c r="J65" s="50">
        <v>102</v>
      </c>
      <c r="K65" s="296">
        <v>204</v>
      </c>
      <c r="L65" s="289">
        <v>248</v>
      </c>
      <c r="M65" s="13">
        <f>Y65+AB65+AE65+AH65+AK65+AN65+AQ65+AT65</f>
        <v>58</v>
      </c>
      <c r="N65" s="50">
        <v>28</v>
      </c>
      <c r="O65" s="50">
        <v>24</v>
      </c>
      <c r="P65" s="296">
        <v>6</v>
      </c>
      <c r="Q65" s="289"/>
      <c r="R65" s="290"/>
      <c r="S65" s="284"/>
      <c r="T65" s="50"/>
      <c r="U65" s="290"/>
      <c r="V65" s="284"/>
      <c r="W65" s="284"/>
      <c r="X65" s="290"/>
      <c r="Y65" s="524"/>
      <c r="Z65" s="52"/>
      <c r="AA65" s="211"/>
      <c r="AB65" s="520"/>
      <c r="AC65" s="52"/>
      <c r="AD65" s="211"/>
      <c r="AE65" s="520"/>
      <c r="AF65" s="64"/>
      <c r="AG65" s="397"/>
      <c r="AH65" s="520"/>
      <c r="AI65" s="64"/>
      <c r="AJ65" s="397"/>
      <c r="AK65" s="520"/>
      <c r="AL65" s="64"/>
      <c r="AM65" s="397"/>
      <c r="AN65" s="520"/>
      <c r="AO65" s="64"/>
      <c r="AP65" s="397"/>
      <c r="AQ65" s="347">
        <v>42</v>
      </c>
      <c r="AR65" s="64">
        <v>20</v>
      </c>
      <c r="AS65" s="397">
        <v>1</v>
      </c>
      <c r="AT65" s="347">
        <v>16</v>
      </c>
      <c r="AU65" s="52">
        <v>8</v>
      </c>
      <c r="AV65" s="211">
        <v>1</v>
      </c>
      <c r="AW65" s="520"/>
      <c r="AX65" s="52"/>
      <c r="AY65" s="211"/>
      <c r="AZ65" s="520"/>
      <c r="BA65" s="52"/>
      <c r="BB65" s="211"/>
    </row>
    <row r="66" spans="1:54" ht="16.5" customHeight="1">
      <c r="A66" s="57" t="s">
        <v>173</v>
      </c>
      <c r="B66" s="276" t="s">
        <v>51</v>
      </c>
      <c r="C66" s="708"/>
      <c r="D66" s="59">
        <v>7</v>
      </c>
      <c r="E66" s="59"/>
      <c r="F66" s="709"/>
      <c r="G66" s="710"/>
      <c r="H66" s="711"/>
      <c r="I66" s="289"/>
      <c r="J66" s="50"/>
      <c r="K66" s="296"/>
      <c r="L66" s="289"/>
      <c r="M66" s="50"/>
      <c r="N66" s="60"/>
      <c r="O66" s="60"/>
      <c r="P66" s="296"/>
      <c r="Q66" s="289">
        <v>36</v>
      </c>
      <c r="R66" s="290"/>
      <c r="S66" s="284"/>
      <c r="T66" s="50"/>
      <c r="U66" s="290"/>
      <c r="V66" s="284"/>
      <c r="W66" s="284"/>
      <c r="X66" s="290"/>
      <c r="Y66" s="520"/>
      <c r="Z66" s="52"/>
      <c r="AA66" s="211"/>
      <c r="AB66" s="520"/>
      <c r="AC66" s="52"/>
      <c r="AD66" s="211"/>
      <c r="AE66" s="520"/>
      <c r="AF66" s="64"/>
      <c r="AG66" s="397"/>
      <c r="AH66" s="520"/>
      <c r="AI66" s="64"/>
      <c r="AJ66" s="397"/>
      <c r="AK66" s="520"/>
      <c r="AL66" s="64"/>
      <c r="AM66" s="397"/>
      <c r="AN66" s="662"/>
      <c r="AO66" s="658"/>
      <c r="AP66" s="541"/>
      <c r="AQ66" s="801" t="s">
        <v>309</v>
      </c>
      <c r="AR66" s="802"/>
      <c r="AS66" s="803"/>
      <c r="AT66" s="347"/>
      <c r="AU66" s="52"/>
      <c r="AV66" s="211"/>
      <c r="AW66" s="520"/>
      <c r="AX66" s="52"/>
      <c r="AY66" s="211"/>
      <c r="AZ66" s="520"/>
      <c r="BA66" s="52"/>
      <c r="BB66" s="211"/>
    </row>
    <row r="67" spans="1:54" ht="16.5" customHeight="1">
      <c r="A67" s="57" t="s">
        <v>112</v>
      </c>
      <c r="B67" s="276" t="s">
        <v>75</v>
      </c>
      <c r="C67" s="708"/>
      <c r="D67" s="59">
        <v>8</v>
      </c>
      <c r="E67" s="59"/>
      <c r="F67" s="709"/>
      <c r="G67" s="710"/>
      <c r="H67" s="711"/>
      <c r="I67" s="289"/>
      <c r="J67" s="50"/>
      <c r="K67" s="296"/>
      <c r="L67" s="289"/>
      <c r="M67" s="50"/>
      <c r="N67" s="60"/>
      <c r="O67" s="60"/>
      <c r="P67" s="296"/>
      <c r="Q67" s="289"/>
      <c r="R67" s="290">
        <v>144</v>
      </c>
      <c r="S67" s="284"/>
      <c r="T67" s="50"/>
      <c r="U67" s="290"/>
      <c r="V67" s="284"/>
      <c r="W67" s="284"/>
      <c r="X67" s="290"/>
      <c r="Y67" s="520"/>
      <c r="Z67" s="52"/>
      <c r="AA67" s="211"/>
      <c r="AB67" s="520"/>
      <c r="AC67" s="52"/>
      <c r="AD67" s="211"/>
      <c r="AE67" s="520"/>
      <c r="AF67" s="64"/>
      <c r="AG67" s="397"/>
      <c r="AH67" s="520"/>
      <c r="AI67" s="64"/>
      <c r="AJ67" s="397"/>
      <c r="AK67" s="520"/>
      <c r="AL67" s="64"/>
      <c r="AM67" s="397"/>
      <c r="AN67" s="347"/>
      <c r="AO67" s="64"/>
      <c r="AP67" s="397"/>
      <c r="AQ67" s="520"/>
      <c r="AR67" s="52"/>
      <c r="AS67" s="211"/>
      <c r="AT67" s="801" t="s">
        <v>159</v>
      </c>
      <c r="AU67" s="802"/>
      <c r="AV67" s="803"/>
      <c r="AW67" s="520"/>
      <c r="AX67" s="52"/>
      <c r="AY67" s="211"/>
      <c r="AZ67" s="520"/>
      <c r="BA67" s="52"/>
      <c r="BB67" s="211"/>
    </row>
    <row r="68" spans="1:54" ht="16.5" customHeight="1" thickBot="1">
      <c r="A68" s="83" t="s">
        <v>125</v>
      </c>
      <c r="B68" s="277" t="s">
        <v>123</v>
      </c>
      <c r="C68" s="714">
        <v>8</v>
      </c>
      <c r="D68" s="715"/>
      <c r="E68" s="715"/>
      <c r="F68" s="720"/>
      <c r="G68" s="717"/>
      <c r="H68" s="718"/>
      <c r="I68" s="291"/>
      <c r="J68" s="84"/>
      <c r="K68" s="297"/>
      <c r="L68" s="291"/>
      <c r="M68" s="84"/>
      <c r="N68" s="302"/>
      <c r="O68" s="302"/>
      <c r="P68" s="297"/>
      <c r="Q68" s="291"/>
      <c r="R68" s="292"/>
      <c r="S68" s="286"/>
      <c r="T68" s="90"/>
      <c r="U68" s="294"/>
      <c r="V68" s="285"/>
      <c r="W68" s="285"/>
      <c r="X68" s="292"/>
      <c r="Y68" s="644"/>
      <c r="Z68" s="157"/>
      <c r="AA68" s="213"/>
      <c r="AB68" s="644"/>
      <c r="AC68" s="157"/>
      <c r="AD68" s="213"/>
      <c r="AE68" s="644"/>
      <c r="AF68" s="505"/>
      <c r="AG68" s="503"/>
      <c r="AH68" s="644"/>
      <c r="AI68" s="505"/>
      <c r="AJ68" s="503"/>
      <c r="AK68" s="521"/>
      <c r="AL68" s="194"/>
      <c r="AM68" s="349"/>
      <c r="AN68" s="648"/>
      <c r="AO68" s="194"/>
      <c r="AP68" s="349"/>
      <c r="AQ68" s="521"/>
      <c r="AR68" s="123"/>
      <c r="AS68" s="349"/>
      <c r="AT68" s="521"/>
      <c r="AU68" s="123"/>
      <c r="AV68" s="349"/>
      <c r="AW68" s="525"/>
      <c r="AX68" s="123"/>
      <c r="AY68" s="349"/>
      <c r="AZ68" s="521"/>
      <c r="BA68" s="123"/>
      <c r="BB68" s="349"/>
    </row>
    <row r="69" spans="1:54" ht="34.5" customHeight="1">
      <c r="A69" s="69" t="s">
        <v>126</v>
      </c>
      <c r="B69" s="229" t="s">
        <v>179</v>
      </c>
      <c r="C69" s="682">
        <v>3</v>
      </c>
      <c r="D69" s="668">
        <v>5</v>
      </c>
      <c r="E69" s="721">
        <v>0</v>
      </c>
      <c r="F69" s="719">
        <v>0</v>
      </c>
      <c r="G69" s="667">
        <v>3</v>
      </c>
      <c r="H69" s="684">
        <v>0</v>
      </c>
      <c r="I69" s="315">
        <f>I70+I71+I72</f>
        <v>428</v>
      </c>
      <c r="J69" s="316">
        <f>J70+J71+J72</f>
        <v>142</v>
      </c>
      <c r="K69" s="242">
        <f>K70+K71+K72</f>
        <v>286</v>
      </c>
      <c r="L69" s="256">
        <f aca="true" t="shared" si="23" ref="L69:BB69">L70+L71+L72</f>
        <v>358</v>
      </c>
      <c r="M69" s="71">
        <f t="shared" si="23"/>
        <v>70</v>
      </c>
      <c r="N69" s="71">
        <f t="shared" si="23"/>
        <v>50</v>
      </c>
      <c r="O69" s="71">
        <f t="shared" si="23"/>
        <v>20</v>
      </c>
      <c r="P69" s="312">
        <f t="shared" si="23"/>
        <v>0</v>
      </c>
      <c r="Q69" s="315">
        <f>Q73</f>
        <v>36</v>
      </c>
      <c r="R69" s="312">
        <f>R74</f>
        <v>36</v>
      </c>
      <c r="S69" s="242"/>
      <c r="T69" s="71"/>
      <c r="U69" s="257"/>
      <c r="V69" s="242"/>
      <c r="W69" s="242"/>
      <c r="X69" s="257"/>
      <c r="Y69" s="513">
        <f t="shared" si="23"/>
        <v>0</v>
      </c>
      <c r="Z69" s="175">
        <f t="shared" si="23"/>
        <v>0</v>
      </c>
      <c r="AA69" s="188">
        <f t="shared" si="23"/>
        <v>0</v>
      </c>
      <c r="AB69" s="522">
        <f t="shared" si="23"/>
        <v>0</v>
      </c>
      <c r="AC69" s="175">
        <f t="shared" si="23"/>
        <v>0</v>
      </c>
      <c r="AD69" s="188">
        <f t="shared" si="23"/>
        <v>0</v>
      </c>
      <c r="AE69" s="522">
        <f t="shared" si="23"/>
        <v>0</v>
      </c>
      <c r="AF69" s="175">
        <f t="shared" si="23"/>
        <v>0</v>
      </c>
      <c r="AG69" s="438">
        <f t="shared" si="23"/>
        <v>0</v>
      </c>
      <c r="AH69" s="513">
        <f t="shared" si="23"/>
        <v>0</v>
      </c>
      <c r="AI69" s="175">
        <f t="shared" si="23"/>
        <v>0</v>
      </c>
      <c r="AJ69" s="188">
        <f t="shared" si="23"/>
        <v>0</v>
      </c>
      <c r="AK69" s="522">
        <f t="shared" si="23"/>
        <v>0</v>
      </c>
      <c r="AL69" s="175">
        <f t="shared" si="23"/>
        <v>0</v>
      </c>
      <c r="AM69" s="188">
        <f t="shared" si="23"/>
        <v>0</v>
      </c>
      <c r="AN69" s="522">
        <f t="shared" si="23"/>
        <v>0</v>
      </c>
      <c r="AO69" s="175">
        <f t="shared" si="23"/>
        <v>0</v>
      </c>
      <c r="AP69" s="188">
        <f t="shared" si="23"/>
        <v>0</v>
      </c>
      <c r="AQ69" s="522">
        <f t="shared" si="23"/>
        <v>0</v>
      </c>
      <c r="AR69" s="175">
        <f t="shared" si="23"/>
        <v>0</v>
      </c>
      <c r="AS69" s="188">
        <f t="shared" si="23"/>
        <v>0</v>
      </c>
      <c r="AT69" s="522">
        <f t="shared" si="23"/>
        <v>0</v>
      </c>
      <c r="AU69" s="175">
        <f t="shared" si="23"/>
        <v>0</v>
      </c>
      <c r="AV69" s="375">
        <f t="shared" si="23"/>
        <v>0</v>
      </c>
      <c r="AW69" s="523">
        <f t="shared" si="23"/>
        <v>0</v>
      </c>
      <c r="AX69" s="533">
        <f t="shared" si="23"/>
        <v>0</v>
      </c>
      <c r="AY69" s="438">
        <f t="shared" si="23"/>
        <v>0</v>
      </c>
      <c r="AZ69" s="523">
        <f t="shared" si="23"/>
        <v>70</v>
      </c>
      <c r="BA69" s="533">
        <f t="shared" si="23"/>
        <v>48</v>
      </c>
      <c r="BB69" s="438">
        <f t="shared" si="23"/>
        <v>3</v>
      </c>
    </row>
    <row r="70" spans="1:54" ht="16.5" customHeight="1">
      <c r="A70" s="57" t="s">
        <v>127</v>
      </c>
      <c r="B70" s="276" t="s">
        <v>180</v>
      </c>
      <c r="C70" s="708">
        <v>10</v>
      </c>
      <c r="D70" s="59">
        <v>9</v>
      </c>
      <c r="E70" s="59"/>
      <c r="F70" s="709"/>
      <c r="G70" s="710">
        <v>1</v>
      </c>
      <c r="H70" s="711"/>
      <c r="I70" s="289">
        <v>132</v>
      </c>
      <c r="J70" s="50">
        <v>44</v>
      </c>
      <c r="K70" s="296">
        <v>88</v>
      </c>
      <c r="L70" s="289">
        <v>112</v>
      </c>
      <c r="M70" s="13">
        <f>Y70+AB70+AE70+AH70+AK70+AN70+AQ70+AT70+AW70+AZ70</f>
        <v>20</v>
      </c>
      <c r="N70" s="50">
        <v>12</v>
      </c>
      <c r="O70" s="50">
        <v>8</v>
      </c>
      <c r="P70" s="296"/>
      <c r="Q70" s="289"/>
      <c r="R70" s="290"/>
      <c r="S70" s="490"/>
      <c r="T70" s="64"/>
      <c r="U70" s="397"/>
      <c r="V70" s="490"/>
      <c r="W70" s="490"/>
      <c r="X70" s="397"/>
      <c r="Y70" s="520"/>
      <c r="Z70" s="52"/>
      <c r="AA70" s="211"/>
      <c r="AB70" s="520"/>
      <c r="AC70" s="52"/>
      <c r="AD70" s="211"/>
      <c r="AE70" s="520"/>
      <c r="AF70" s="64"/>
      <c r="AG70" s="397"/>
      <c r="AH70" s="520"/>
      <c r="AI70" s="64"/>
      <c r="AJ70" s="397"/>
      <c r="AK70" s="520"/>
      <c r="AL70" s="193"/>
      <c r="AM70" s="211"/>
      <c r="AN70" s="637"/>
      <c r="AO70" s="193"/>
      <c r="AP70" s="211"/>
      <c r="AQ70" s="520"/>
      <c r="AR70" s="52"/>
      <c r="AS70" s="211"/>
      <c r="AT70" s="520"/>
      <c r="AU70" s="52"/>
      <c r="AV70" s="211"/>
      <c r="AW70" s="520"/>
      <c r="AX70" s="52"/>
      <c r="AY70" s="211"/>
      <c r="AZ70" s="520">
        <v>20</v>
      </c>
      <c r="BA70" s="52">
        <v>12</v>
      </c>
      <c r="BB70" s="211">
        <v>1</v>
      </c>
    </row>
    <row r="71" spans="1:54" ht="16.5" customHeight="1">
      <c r="A71" s="57" t="s">
        <v>181</v>
      </c>
      <c r="B71" s="276" t="s">
        <v>182</v>
      </c>
      <c r="C71" s="708">
        <v>10</v>
      </c>
      <c r="D71" s="59">
        <v>9</v>
      </c>
      <c r="E71" s="59"/>
      <c r="F71" s="709"/>
      <c r="G71" s="710">
        <v>1</v>
      </c>
      <c r="H71" s="711"/>
      <c r="I71" s="289">
        <v>148</v>
      </c>
      <c r="J71" s="50">
        <v>49</v>
      </c>
      <c r="K71" s="296">
        <v>99</v>
      </c>
      <c r="L71" s="289">
        <v>124</v>
      </c>
      <c r="M71" s="13">
        <f>Y71+AB71+AE71+AH71+AK71+AN71+AQ71+AT71+AW71+AZ71</f>
        <v>24</v>
      </c>
      <c r="N71" s="50">
        <v>16</v>
      </c>
      <c r="O71" s="50">
        <v>8</v>
      </c>
      <c r="P71" s="296"/>
      <c r="Q71" s="289"/>
      <c r="R71" s="290"/>
      <c r="S71" s="490"/>
      <c r="T71" s="64"/>
      <c r="U71" s="397"/>
      <c r="V71" s="490"/>
      <c r="W71" s="490"/>
      <c r="X71" s="397"/>
      <c r="Y71" s="520"/>
      <c r="Z71" s="52"/>
      <c r="AA71" s="211"/>
      <c r="AB71" s="520"/>
      <c r="AC71" s="52"/>
      <c r="AD71" s="211"/>
      <c r="AE71" s="520"/>
      <c r="AF71" s="64"/>
      <c r="AG71" s="397"/>
      <c r="AH71" s="520"/>
      <c r="AI71" s="64"/>
      <c r="AJ71" s="397"/>
      <c r="AK71" s="520"/>
      <c r="AL71" s="193"/>
      <c r="AM71" s="211"/>
      <c r="AN71" s="637"/>
      <c r="AO71" s="193"/>
      <c r="AP71" s="211"/>
      <c r="AQ71" s="520"/>
      <c r="AR71" s="52"/>
      <c r="AS71" s="211"/>
      <c r="AT71" s="520"/>
      <c r="AU71" s="52"/>
      <c r="AV71" s="211"/>
      <c r="AW71" s="520"/>
      <c r="AX71" s="52"/>
      <c r="AY71" s="211"/>
      <c r="AZ71" s="520">
        <v>24</v>
      </c>
      <c r="BA71" s="52">
        <v>16</v>
      </c>
      <c r="BB71" s="211">
        <v>1</v>
      </c>
    </row>
    <row r="72" spans="1:54" ht="16.5" customHeight="1">
      <c r="A72" s="57" t="s">
        <v>183</v>
      </c>
      <c r="B72" s="276" t="s">
        <v>184</v>
      </c>
      <c r="C72" s="708"/>
      <c r="D72" s="59">
        <v>10</v>
      </c>
      <c r="E72" s="59"/>
      <c r="F72" s="709"/>
      <c r="G72" s="710">
        <v>1</v>
      </c>
      <c r="H72" s="711"/>
      <c r="I72" s="289">
        <v>148</v>
      </c>
      <c r="J72" s="50">
        <v>49</v>
      </c>
      <c r="K72" s="296">
        <v>99</v>
      </c>
      <c r="L72" s="289">
        <v>122</v>
      </c>
      <c r="M72" s="13">
        <f>Y72+AB72+AE72+AH72+AK72+AN72+AQ72+AT72+AW72+AZ72</f>
        <v>26</v>
      </c>
      <c r="N72" s="50">
        <v>22</v>
      </c>
      <c r="O72" s="50">
        <v>4</v>
      </c>
      <c r="P72" s="296"/>
      <c r="Q72" s="289"/>
      <c r="R72" s="290"/>
      <c r="S72" s="490"/>
      <c r="T72" s="64"/>
      <c r="U72" s="397"/>
      <c r="V72" s="490"/>
      <c r="W72" s="490"/>
      <c r="X72" s="397"/>
      <c r="Y72" s="520"/>
      <c r="Z72" s="52"/>
      <c r="AA72" s="211"/>
      <c r="AB72" s="520"/>
      <c r="AC72" s="52"/>
      <c r="AD72" s="211"/>
      <c r="AE72" s="520"/>
      <c r="AF72" s="64"/>
      <c r="AG72" s="397"/>
      <c r="AH72" s="520"/>
      <c r="AI72" s="64"/>
      <c r="AJ72" s="397"/>
      <c r="AK72" s="520"/>
      <c r="AL72" s="193"/>
      <c r="AM72" s="211"/>
      <c r="AN72" s="637"/>
      <c r="AO72" s="193"/>
      <c r="AP72" s="211"/>
      <c r="AQ72" s="520"/>
      <c r="AR72" s="52"/>
      <c r="AS72" s="211"/>
      <c r="AT72" s="520"/>
      <c r="AU72" s="52"/>
      <c r="AV72" s="211"/>
      <c r="AW72" s="520"/>
      <c r="AX72" s="52"/>
      <c r="AY72" s="211"/>
      <c r="AZ72" s="520">
        <v>26</v>
      </c>
      <c r="BA72" s="52">
        <v>20</v>
      </c>
      <c r="BB72" s="211">
        <v>1</v>
      </c>
    </row>
    <row r="73" spans="1:54" ht="16.5" customHeight="1">
      <c r="A73" s="57" t="s">
        <v>189</v>
      </c>
      <c r="B73" s="276" t="s">
        <v>145</v>
      </c>
      <c r="C73" s="708"/>
      <c r="D73" s="59">
        <v>10</v>
      </c>
      <c r="E73" s="59"/>
      <c r="F73" s="709"/>
      <c r="G73" s="710"/>
      <c r="H73" s="711"/>
      <c r="I73" s="289"/>
      <c r="J73" s="50"/>
      <c r="K73" s="296"/>
      <c r="L73" s="289"/>
      <c r="M73" s="13"/>
      <c r="N73" s="60"/>
      <c r="O73" s="60"/>
      <c r="P73" s="296"/>
      <c r="Q73" s="289">
        <v>36</v>
      </c>
      <c r="R73" s="290"/>
      <c r="S73" s="490"/>
      <c r="T73" s="64"/>
      <c r="U73" s="397"/>
      <c r="V73" s="490"/>
      <c r="W73" s="490"/>
      <c r="X73" s="397"/>
      <c r="Y73" s="520"/>
      <c r="Z73" s="52"/>
      <c r="AA73" s="211"/>
      <c r="AB73" s="520"/>
      <c r="AC73" s="52"/>
      <c r="AD73" s="211"/>
      <c r="AE73" s="520"/>
      <c r="AF73" s="64"/>
      <c r="AG73" s="397"/>
      <c r="AH73" s="520"/>
      <c r="AI73" s="64"/>
      <c r="AJ73" s="397"/>
      <c r="AK73" s="520"/>
      <c r="AL73" s="193"/>
      <c r="AM73" s="211"/>
      <c r="AN73" s="637"/>
      <c r="AO73" s="193"/>
      <c r="AP73" s="211"/>
      <c r="AQ73" s="520"/>
      <c r="AR73" s="52"/>
      <c r="AS73" s="211"/>
      <c r="AT73" s="664"/>
      <c r="AU73" s="663"/>
      <c r="AV73" s="541"/>
      <c r="AW73" s="520"/>
      <c r="AX73" s="52"/>
      <c r="AY73" s="211"/>
      <c r="AZ73" s="801" t="s">
        <v>309</v>
      </c>
      <c r="BA73" s="802"/>
      <c r="BB73" s="803"/>
    </row>
    <row r="74" spans="1:54" ht="16.5" customHeight="1">
      <c r="A74" s="57" t="s">
        <v>308</v>
      </c>
      <c r="B74" s="276" t="s">
        <v>75</v>
      </c>
      <c r="C74" s="708"/>
      <c r="D74" s="59">
        <v>10</v>
      </c>
      <c r="E74" s="59"/>
      <c r="F74" s="709"/>
      <c r="G74" s="710"/>
      <c r="H74" s="711"/>
      <c r="I74" s="289"/>
      <c r="J74" s="50"/>
      <c r="K74" s="296"/>
      <c r="L74" s="289"/>
      <c r="M74" s="50"/>
      <c r="N74" s="60"/>
      <c r="O74" s="60"/>
      <c r="P74" s="296"/>
      <c r="Q74" s="289"/>
      <c r="R74" s="290">
        <v>36</v>
      </c>
      <c r="S74" s="490"/>
      <c r="T74" s="64"/>
      <c r="U74" s="397"/>
      <c r="V74" s="490"/>
      <c r="W74" s="490"/>
      <c r="X74" s="397"/>
      <c r="Y74" s="520"/>
      <c r="Z74" s="52"/>
      <c r="AA74" s="211"/>
      <c r="AB74" s="520"/>
      <c r="AC74" s="52"/>
      <c r="AD74" s="211"/>
      <c r="AE74" s="520"/>
      <c r="AF74" s="64"/>
      <c r="AG74" s="397"/>
      <c r="AH74" s="520"/>
      <c r="AI74" s="64"/>
      <c r="AJ74" s="397"/>
      <c r="AK74" s="520"/>
      <c r="AL74" s="193"/>
      <c r="AM74" s="211"/>
      <c r="AN74" s="637"/>
      <c r="AO74" s="193"/>
      <c r="AP74" s="211"/>
      <c r="AQ74" s="520"/>
      <c r="AR74" s="52"/>
      <c r="AS74" s="211"/>
      <c r="AT74" s="664"/>
      <c r="AU74" s="663"/>
      <c r="AV74" s="541"/>
      <c r="AW74" s="520"/>
      <c r="AX74" s="52"/>
      <c r="AY74" s="211"/>
      <c r="AZ74" s="801" t="s">
        <v>309</v>
      </c>
      <c r="BA74" s="802"/>
      <c r="BB74" s="803"/>
    </row>
    <row r="75" spans="1:54" ht="16.5" customHeight="1" thickBot="1">
      <c r="A75" s="83" t="s">
        <v>128</v>
      </c>
      <c r="B75" s="277" t="s">
        <v>123</v>
      </c>
      <c r="C75" s="722">
        <v>10</v>
      </c>
      <c r="D75" s="723"/>
      <c r="E75" s="723"/>
      <c r="F75" s="724"/>
      <c r="G75" s="725"/>
      <c r="H75" s="726"/>
      <c r="I75" s="293"/>
      <c r="J75" s="90"/>
      <c r="K75" s="299"/>
      <c r="L75" s="293"/>
      <c r="M75" s="90"/>
      <c r="N75" s="531"/>
      <c r="O75" s="531"/>
      <c r="P75" s="299"/>
      <c r="Q75" s="293"/>
      <c r="R75" s="294"/>
      <c r="S75" s="491"/>
      <c r="T75" s="492"/>
      <c r="U75" s="493"/>
      <c r="V75" s="491"/>
      <c r="W75" s="491"/>
      <c r="X75" s="493"/>
      <c r="Y75" s="521"/>
      <c r="Z75" s="123"/>
      <c r="AA75" s="349"/>
      <c r="AB75" s="521"/>
      <c r="AC75" s="123"/>
      <c r="AD75" s="349"/>
      <c r="AE75" s="521"/>
      <c r="AF75" s="492"/>
      <c r="AG75" s="493"/>
      <c r="AH75" s="521"/>
      <c r="AI75" s="492"/>
      <c r="AJ75" s="493"/>
      <c r="AK75" s="521"/>
      <c r="AL75" s="194"/>
      <c r="AM75" s="349"/>
      <c r="AN75" s="648"/>
      <c r="AO75" s="194"/>
      <c r="AP75" s="349"/>
      <c r="AQ75" s="521"/>
      <c r="AR75" s="123"/>
      <c r="AS75" s="349"/>
      <c r="AT75" s="521"/>
      <c r="AU75" s="123"/>
      <c r="AV75" s="349"/>
      <c r="AW75" s="521"/>
      <c r="AX75" s="123"/>
      <c r="AY75" s="349"/>
      <c r="AZ75" s="521"/>
      <c r="BA75" s="123"/>
      <c r="BB75" s="349"/>
    </row>
    <row r="76" spans="1:54" ht="16.5" customHeight="1">
      <c r="A76" s="468" t="s">
        <v>129</v>
      </c>
      <c r="B76" s="476" t="s">
        <v>326</v>
      </c>
      <c r="C76" s="667">
        <v>2</v>
      </c>
      <c r="D76" s="668">
        <v>3</v>
      </c>
      <c r="E76" s="668">
        <v>1</v>
      </c>
      <c r="F76" s="669">
        <v>0</v>
      </c>
      <c r="G76" s="667">
        <v>2</v>
      </c>
      <c r="H76" s="727">
        <v>0</v>
      </c>
      <c r="I76" s="242">
        <f aca="true" t="shared" si="24" ref="I76:BB76">I77</f>
        <v>226</v>
      </c>
      <c r="J76" s="71">
        <f t="shared" si="24"/>
        <v>75</v>
      </c>
      <c r="K76" s="312">
        <f t="shared" si="24"/>
        <v>151</v>
      </c>
      <c r="L76" s="313">
        <f t="shared" si="24"/>
        <v>182</v>
      </c>
      <c r="M76" s="313">
        <f t="shared" si="24"/>
        <v>44</v>
      </c>
      <c r="N76" s="313">
        <f t="shared" si="24"/>
        <v>24</v>
      </c>
      <c r="O76" s="313">
        <f t="shared" si="24"/>
        <v>14</v>
      </c>
      <c r="P76" s="312">
        <f t="shared" si="24"/>
        <v>6</v>
      </c>
      <c r="Q76" s="313">
        <f>Q78+Q79</f>
        <v>36</v>
      </c>
      <c r="R76" s="313">
        <f>R78+R79</f>
        <v>36</v>
      </c>
      <c r="S76" s="314">
        <f t="shared" si="24"/>
        <v>0</v>
      </c>
      <c r="T76" s="471">
        <f t="shared" si="24"/>
        <v>0</v>
      </c>
      <c r="U76" s="312">
        <f t="shared" si="24"/>
        <v>0</v>
      </c>
      <c r="V76" s="313">
        <f t="shared" si="24"/>
        <v>0</v>
      </c>
      <c r="W76" s="313">
        <f t="shared" si="24"/>
        <v>0</v>
      </c>
      <c r="X76" s="312">
        <f t="shared" si="24"/>
        <v>0</v>
      </c>
      <c r="Y76" s="530">
        <f t="shared" si="24"/>
        <v>0</v>
      </c>
      <c r="Z76" s="313">
        <f t="shared" si="24"/>
        <v>0</v>
      </c>
      <c r="AA76" s="312">
        <f t="shared" si="24"/>
        <v>0</v>
      </c>
      <c r="AB76" s="530">
        <f t="shared" si="24"/>
        <v>0</v>
      </c>
      <c r="AC76" s="316">
        <f t="shared" si="24"/>
        <v>0</v>
      </c>
      <c r="AD76" s="475">
        <f t="shared" si="24"/>
        <v>0</v>
      </c>
      <c r="AE76" s="530">
        <f t="shared" si="24"/>
        <v>0</v>
      </c>
      <c r="AF76" s="316">
        <f t="shared" si="24"/>
        <v>0</v>
      </c>
      <c r="AG76" s="475">
        <f t="shared" si="24"/>
        <v>0</v>
      </c>
      <c r="AH76" s="530">
        <f t="shared" si="24"/>
        <v>0</v>
      </c>
      <c r="AI76" s="313">
        <f t="shared" si="24"/>
        <v>0</v>
      </c>
      <c r="AJ76" s="312">
        <f t="shared" si="24"/>
        <v>0</v>
      </c>
      <c r="AK76" s="530">
        <f t="shared" si="24"/>
        <v>0</v>
      </c>
      <c r="AL76" s="313">
        <f t="shared" si="24"/>
        <v>0</v>
      </c>
      <c r="AM76" s="312">
        <f t="shared" si="24"/>
        <v>0</v>
      </c>
      <c r="AN76" s="530">
        <f t="shared" si="24"/>
        <v>0</v>
      </c>
      <c r="AO76" s="316">
        <f t="shared" si="24"/>
        <v>0</v>
      </c>
      <c r="AP76" s="475">
        <f t="shared" si="24"/>
        <v>0</v>
      </c>
      <c r="AQ76" s="530">
        <f t="shared" si="24"/>
        <v>0</v>
      </c>
      <c r="AR76" s="313">
        <f t="shared" si="24"/>
        <v>0</v>
      </c>
      <c r="AS76" s="312">
        <f t="shared" si="24"/>
        <v>0</v>
      </c>
      <c r="AT76" s="530">
        <f t="shared" si="24"/>
        <v>24</v>
      </c>
      <c r="AU76" s="313">
        <f t="shared" si="24"/>
        <v>15</v>
      </c>
      <c r="AV76" s="312">
        <f t="shared" si="24"/>
        <v>1</v>
      </c>
      <c r="AW76" s="522">
        <f t="shared" si="24"/>
        <v>20</v>
      </c>
      <c r="AX76" s="471">
        <f t="shared" si="24"/>
        <v>9</v>
      </c>
      <c r="AY76" s="312">
        <f t="shared" si="24"/>
        <v>1</v>
      </c>
      <c r="AZ76" s="530">
        <f t="shared" si="24"/>
        <v>0</v>
      </c>
      <c r="BA76" s="313">
        <f t="shared" si="24"/>
        <v>0</v>
      </c>
      <c r="BB76" s="312">
        <f t="shared" si="24"/>
        <v>0</v>
      </c>
    </row>
    <row r="77" spans="1:54" ht="16.5" customHeight="1">
      <c r="A77" s="469" t="s">
        <v>130</v>
      </c>
      <c r="B77" s="477" t="s">
        <v>326</v>
      </c>
      <c r="C77" s="710">
        <v>9</v>
      </c>
      <c r="D77" s="59">
        <v>8</v>
      </c>
      <c r="E77" s="59">
        <v>9</v>
      </c>
      <c r="F77" s="728"/>
      <c r="G77" s="710">
        <v>2</v>
      </c>
      <c r="H77" s="728"/>
      <c r="I77" s="284">
        <v>226</v>
      </c>
      <c r="J77" s="50">
        <v>75</v>
      </c>
      <c r="K77" s="290">
        <v>151</v>
      </c>
      <c r="L77" s="284">
        <v>182</v>
      </c>
      <c r="M77" s="50">
        <f>Y77+AB77+AE77+AH77+AK77+AN77+AQ77+AT77+AW77+AZ77</f>
        <v>44</v>
      </c>
      <c r="N77" s="50">
        <v>24</v>
      </c>
      <c r="O77" s="50">
        <v>14</v>
      </c>
      <c r="P77" s="290">
        <v>6</v>
      </c>
      <c r="Q77" s="284"/>
      <c r="R77" s="290"/>
      <c r="S77" s="494"/>
      <c r="T77" s="495"/>
      <c r="U77" s="496"/>
      <c r="V77" s="494"/>
      <c r="W77" s="495"/>
      <c r="X77" s="496"/>
      <c r="Y77" s="520"/>
      <c r="Z77" s="52"/>
      <c r="AA77" s="211"/>
      <c r="AB77" s="520"/>
      <c r="AC77" s="52"/>
      <c r="AD77" s="211"/>
      <c r="AE77" s="520"/>
      <c r="AF77" s="64"/>
      <c r="AG77" s="397"/>
      <c r="AH77" s="520"/>
      <c r="AI77" s="64"/>
      <c r="AJ77" s="397"/>
      <c r="AK77" s="520"/>
      <c r="AL77" s="52"/>
      <c r="AM77" s="211"/>
      <c r="AN77" s="520"/>
      <c r="AO77" s="52"/>
      <c r="AP77" s="211"/>
      <c r="AQ77" s="520"/>
      <c r="AR77" s="52"/>
      <c r="AS77" s="211"/>
      <c r="AT77" s="520">
        <v>24</v>
      </c>
      <c r="AU77" s="52">
        <v>15</v>
      </c>
      <c r="AV77" s="211">
        <v>1</v>
      </c>
      <c r="AW77" s="520">
        <v>20</v>
      </c>
      <c r="AX77" s="52">
        <v>9</v>
      </c>
      <c r="AY77" s="211">
        <v>1</v>
      </c>
      <c r="AZ77" s="520"/>
      <c r="BA77" s="52"/>
      <c r="BB77" s="211"/>
    </row>
    <row r="78" spans="1:54" ht="16.5" customHeight="1">
      <c r="A78" s="57" t="s">
        <v>185</v>
      </c>
      <c r="B78" s="478" t="s">
        <v>145</v>
      </c>
      <c r="C78" s="710"/>
      <c r="D78" s="59">
        <v>8</v>
      </c>
      <c r="E78" s="59"/>
      <c r="F78" s="728"/>
      <c r="G78" s="710"/>
      <c r="H78" s="728"/>
      <c r="I78" s="284"/>
      <c r="J78" s="50"/>
      <c r="K78" s="290"/>
      <c r="L78" s="284"/>
      <c r="M78" s="50"/>
      <c r="N78" s="60"/>
      <c r="O78" s="60"/>
      <c r="P78" s="290"/>
      <c r="Q78" s="284">
        <v>36</v>
      </c>
      <c r="R78" s="290"/>
      <c r="S78" s="494"/>
      <c r="T78" s="495"/>
      <c r="U78" s="496"/>
      <c r="V78" s="494"/>
      <c r="W78" s="495"/>
      <c r="X78" s="496"/>
      <c r="Y78" s="520"/>
      <c r="Z78" s="52"/>
      <c r="AA78" s="211"/>
      <c r="AB78" s="520"/>
      <c r="AC78" s="52"/>
      <c r="AD78" s="211"/>
      <c r="AE78" s="520"/>
      <c r="AF78" s="64"/>
      <c r="AG78" s="397"/>
      <c r="AH78" s="520"/>
      <c r="AI78" s="64"/>
      <c r="AJ78" s="397"/>
      <c r="AK78" s="520"/>
      <c r="AL78" s="52"/>
      <c r="AM78" s="211"/>
      <c r="AN78" s="520"/>
      <c r="AO78" s="52"/>
      <c r="AP78" s="211"/>
      <c r="AQ78" s="520"/>
      <c r="AR78" s="52"/>
      <c r="AS78" s="211"/>
      <c r="AT78" s="801" t="s">
        <v>309</v>
      </c>
      <c r="AU78" s="802"/>
      <c r="AV78" s="803"/>
      <c r="AW78" s="520"/>
      <c r="AX78" s="52"/>
      <c r="AY78" s="211"/>
      <c r="AZ78" s="520"/>
      <c r="BA78" s="52"/>
      <c r="BB78" s="211"/>
    </row>
    <row r="79" spans="1:54" ht="16.5" customHeight="1">
      <c r="A79" s="57" t="s">
        <v>135</v>
      </c>
      <c r="B79" s="478" t="s">
        <v>75</v>
      </c>
      <c r="C79" s="710"/>
      <c r="D79" s="59">
        <v>9</v>
      </c>
      <c r="E79" s="59"/>
      <c r="F79" s="728"/>
      <c r="G79" s="710"/>
      <c r="H79" s="728"/>
      <c r="I79" s="284"/>
      <c r="J79" s="50"/>
      <c r="K79" s="290"/>
      <c r="L79" s="284"/>
      <c r="M79" s="50"/>
      <c r="N79" s="60"/>
      <c r="O79" s="60"/>
      <c r="P79" s="290"/>
      <c r="Q79" s="284"/>
      <c r="R79" s="290">
        <v>36</v>
      </c>
      <c r="S79" s="494"/>
      <c r="T79" s="495"/>
      <c r="U79" s="496"/>
      <c r="V79" s="494"/>
      <c r="W79" s="495"/>
      <c r="X79" s="496"/>
      <c r="Y79" s="520"/>
      <c r="Z79" s="52"/>
      <c r="AA79" s="211"/>
      <c r="AB79" s="520"/>
      <c r="AC79" s="52"/>
      <c r="AD79" s="211"/>
      <c r="AE79" s="520"/>
      <c r="AF79" s="64"/>
      <c r="AG79" s="397"/>
      <c r="AH79" s="520"/>
      <c r="AI79" s="64"/>
      <c r="AJ79" s="397"/>
      <c r="AK79" s="520"/>
      <c r="AL79" s="52"/>
      <c r="AM79" s="211"/>
      <c r="AN79" s="520"/>
      <c r="AO79" s="52"/>
      <c r="AP79" s="211"/>
      <c r="AQ79" s="520"/>
      <c r="AR79" s="52"/>
      <c r="AS79" s="211"/>
      <c r="AT79" s="520"/>
      <c r="AU79" s="52"/>
      <c r="AV79" s="211"/>
      <c r="AW79" s="801" t="s">
        <v>309</v>
      </c>
      <c r="AX79" s="802"/>
      <c r="AY79" s="803"/>
      <c r="AZ79" s="520"/>
      <c r="BA79" s="52"/>
      <c r="BB79" s="211"/>
    </row>
    <row r="80" spans="1:54" ht="16.5" customHeight="1" thickBot="1">
      <c r="A80" s="89" t="s">
        <v>131</v>
      </c>
      <c r="B80" s="479" t="s">
        <v>327</v>
      </c>
      <c r="C80" s="725">
        <v>9</v>
      </c>
      <c r="D80" s="723"/>
      <c r="E80" s="723"/>
      <c r="F80" s="724"/>
      <c r="G80" s="725"/>
      <c r="H80" s="724"/>
      <c r="I80" s="286"/>
      <c r="J80" s="90"/>
      <c r="K80" s="294"/>
      <c r="L80" s="286"/>
      <c r="M80" s="90"/>
      <c r="N80" s="531"/>
      <c r="O80" s="531"/>
      <c r="P80" s="294"/>
      <c r="Q80" s="286"/>
      <c r="R80" s="294"/>
      <c r="S80" s="497"/>
      <c r="T80" s="498"/>
      <c r="U80" s="499"/>
      <c r="V80" s="497"/>
      <c r="W80" s="498"/>
      <c r="X80" s="499"/>
      <c r="Y80" s="521"/>
      <c r="Z80" s="123"/>
      <c r="AA80" s="349"/>
      <c r="AB80" s="521"/>
      <c r="AC80" s="123"/>
      <c r="AD80" s="349"/>
      <c r="AE80" s="521"/>
      <c r="AF80" s="492"/>
      <c r="AG80" s="493"/>
      <c r="AH80" s="521"/>
      <c r="AI80" s="492"/>
      <c r="AJ80" s="493"/>
      <c r="AK80" s="521"/>
      <c r="AL80" s="123"/>
      <c r="AM80" s="349"/>
      <c r="AN80" s="521"/>
      <c r="AO80" s="123"/>
      <c r="AP80" s="349"/>
      <c r="AQ80" s="521"/>
      <c r="AR80" s="123"/>
      <c r="AS80" s="349"/>
      <c r="AT80" s="521"/>
      <c r="AU80" s="123"/>
      <c r="AV80" s="349"/>
      <c r="AW80" s="521"/>
      <c r="AX80" s="123"/>
      <c r="AY80" s="349"/>
      <c r="AZ80" s="521"/>
      <c r="BA80" s="123"/>
      <c r="BB80" s="349"/>
    </row>
    <row r="81" spans="1:54" ht="30.75" customHeight="1">
      <c r="A81" s="69" t="s">
        <v>328</v>
      </c>
      <c r="B81" s="431" t="s">
        <v>329</v>
      </c>
      <c r="C81" s="667">
        <v>3</v>
      </c>
      <c r="D81" s="668">
        <v>3</v>
      </c>
      <c r="E81" s="668">
        <v>0</v>
      </c>
      <c r="F81" s="669">
        <v>0</v>
      </c>
      <c r="G81" s="667">
        <v>3</v>
      </c>
      <c r="H81" s="669">
        <v>0</v>
      </c>
      <c r="I81" s="242">
        <f aca="true" t="shared" si="25" ref="I81:BB81">I82+I83</f>
        <v>483</v>
      </c>
      <c r="J81" s="71">
        <f t="shared" si="25"/>
        <v>161</v>
      </c>
      <c r="K81" s="257">
        <f t="shared" si="25"/>
        <v>322</v>
      </c>
      <c r="L81" s="314">
        <f t="shared" si="25"/>
        <v>403</v>
      </c>
      <c r="M81" s="322">
        <f t="shared" si="25"/>
        <v>80</v>
      </c>
      <c r="N81" s="298">
        <f t="shared" si="25"/>
        <v>46</v>
      </c>
      <c r="O81" s="316">
        <f t="shared" si="25"/>
        <v>34</v>
      </c>
      <c r="P81" s="312">
        <f t="shared" si="25"/>
        <v>0</v>
      </c>
      <c r="Q81" s="261">
        <f>Q84+Q85</f>
        <v>36</v>
      </c>
      <c r="R81" s="261">
        <f>R84+R85</f>
        <v>108</v>
      </c>
      <c r="S81" s="314">
        <f t="shared" si="25"/>
        <v>0</v>
      </c>
      <c r="T81" s="322">
        <f t="shared" si="25"/>
        <v>0</v>
      </c>
      <c r="U81" s="410">
        <f t="shared" si="25"/>
        <v>0</v>
      </c>
      <c r="V81" s="314">
        <f t="shared" si="25"/>
        <v>0</v>
      </c>
      <c r="W81" s="298">
        <f t="shared" si="25"/>
        <v>0</v>
      </c>
      <c r="X81" s="312">
        <f t="shared" si="25"/>
        <v>0</v>
      </c>
      <c r="Y81" s="522">
        <f t="shared" si="25"/>
        <v>0</v>
      </c>
      <c r="Z81" s="298">
        <f t="shared" si="25"/>
        <v>0</v>
      </c>
      <c r="AA81" s="312">
        <f t="shared" si="25"/>
        <v>0</v>
      </c>
      <c r="AB81" s="523">
        <f t="shared" si="25"/>
        <v>0</v>
      </c>
      <c r="AC81" s="316">
        <f t="shared" si="25"/>
        <v>0</v>
      </c>
      <c r="AD81" s="312">
        <f t="shared" si="25"/>
        <v>0</v>
      </c>
      <c r="AE81" s="523">
        <f t="shared" si="25"/>
        <v>0</v>
      </c>
      <c r="AF81" s="316">
        <f t="shared" si="25"/>
        <v>0</v>
      </c>
      <c r="AG81" s="410">
        <f t="shared" si="25"/>
        <v>0</v>
      </c>
      <c r="AH81" s="523">
        <f t="shared" si="25"/>
        <v>0</v>
      </c>
      <c r="AI81" s="316">
        <f t="shared" si="25"/>
        <v>0</v>
      </c>
      <c r="AJ81" s="312">
        <f t="shared" si="25"/>
        <v>0</v>
      </c>
      <c r="AK81" s="523">
        <f t="shared" si="25"/>
        <v>0</v>
      </c>
      <c r="AL81" s="316">
        <f t="shared" si="25"/>
        <v>0</v>
      </c>
      <c r="AM81" s="410">
        <f t="shared" si="25"/>
        <v>0</v>
      </c>
      <c r="AN81" s="523">
        <f t="shared" si="25"/>
        <v>0</v>
      </c>
      <c r="AO81" s="316">
        <f t="shared" si="25"/>
        <v>0</v>
      </c>
      <c r="AP81" s="312">
        <f t="shared" si="25"/>
        <v>0</v>
      </c>
      <c r="AQ81" s="522">
        <f t="shared" si="25"/>
        <v>0</v>
      </c>
      <c r="AR81" s="298">
        <f t="shared" si="25"/>
        <v>0</v>
      </c>
      <c r="AS81" s="312">
        <f t="shared" si="25"/>
        <v>0</v>
      </c>
      <c r="AT81" s="523">
        <f t="shared" si="25"/>
        <v>20</v>
      </c>
      <c r="AU81" s="316">
        <f t="shared" si="25"/>
        <v>16</v>
      </c>
      <c r="AV81" s="312">
        <f t="shared" si="25"/>
        <v>1</v>
      </c>
      <c r="AW81" s="523">
        <f t="shared" si="25"/>
        <v>60</v>
      </c>
      <c r="AX81" s="316">
        <f t="shared" si="25"/>
        <v>30</v>
      </c>
      <c r="AY81" s="312">
        <f t="shared" si="25"/>
        <v>2</v>
      </c>
      <c r="AZ81" s="523">
        <f t="shared" si="25"/>
        <v>0</v>
      </c>
      <c r="BA81" s="316">
        <f t="shared" si="25"/>
        <v>0</v>
      </c>
      <c r="BB81" s="312">
        <f t="shared" si="25"/>
        <v>0</v>
      </c>
    </row>
    <row r="82" spans="1:54" ht="16.5" customHeight="1">
      <c r="A82" s="57" t="s">
        <v>330</v>
      </c>
      <c r="B82" s="478" t="s">
        <v>331</v>
      </c>
      <c r="C82" s="710">
        <v>9</v>
      </c>
      <c r="D82" s="59">
        <v>8</v>
      </c>
      <c r="E82" s="59"/>
      <c r="F82" s="728"/>
      <c r="G82" s="710">
        <v>2</v>
      </c>
      <c r="H82" s="728"/>
      <c r="I82" s="284">
        <v>318</v>
      </c>
      <c r="J82" s="50">
        <v>106</v>
      </c>
      <c r="K82" s="290">
        <v>212</v>
      </c>
      <c r="L82" s="284">
        <v>268</v>
      </c>
      <c r="M82" s="50">
        <f>Y82+AB82+AE82+AH82+AK82+AN82+AQ82+AT82+AW82+AZ82</f>
        <v>50</v>
      </c>
      <c r="N82" s="50">
        <v>30</v>
      </c>
      <c r="O82" s="50">
        <v>20</v>
      </c>
      <c r="P82" s="290"/>
      <c r="Q82" s="284"/>
      <c r="R82" s="290"/>
      <c r="S82" s="490"/>
      <c r="T82" s="64"/>
      <c r="U82" s="397"/>
      <c r="V82" s="490"/>
      <c r="W82" s="64"/>
      <c r="X82" s="397"/>
      <c r="Y82" s="520"/>
      <c r="Z82" s="52"/>
      <c r="AA82" s="211"/>
      <c r="AB82" s="520"/>
      <c r="AC82" s="52"/>
      <c r="AD82" s="211"/>
      <c r="AE82" s="520"/>
      <c r="AF82" s="64"/>
      <c r="AG82" s="397"/>
      <c r="AH82" s="520"/>
      <c r="AI82" s="64"/>
      <c r="AJ82" s="397"/>
      <c r="AK82" s="520"/>
      <c r="AL82" s="52"/>
      <c r="AM82" s="211"/>
      <c r="AN82" s="520"/>
      <c r="AO82" s="52"/>
      <c r="AP82" s="211"/>
      <c r="AQ82" s="520"/>
      <c r="AR82" s="52"/>
      <c r="AS82" s="211"/>
      <c r="AT82" s="520">
        <v>20</v>
      </c>
      <c r="AU82" s="52">
        <v>16</v>
      </c>
      <c r="AV82" s="211">
        <v>1</v>
      </c>
      <c r="AW82" s="520">
        <v>30</v>
      </c>
      <c r="AX82" s="52">
        <v>14</v>
      </c>
      <c r="AY82" s="211">
        <v>1</v>
      </c>
      <c r="AZ82" s="520"/>
      <c r="BA82" s="52"/>
      <c r="BB82" s="211"/>
    </row>
    <row r="83" spans="1:54" ht="16.5" customHeight="1">
      <c r="A83" s="57" t="s">
        <v>332</v>
      </c>
      <c r="B83" s="478" t="s">
        <v>333</v>
      </c>
      <c r="C83" s="710">
        <v>9</v>
      </c>
      <c r="D83" s="59"/>
      <c r="E83" s="59"/>
      <c r="F83" s="728"/>
      <c r="G83" s="710">
        <v>1</v>
      </c>
      <c r="H83" s="728"/>
      <c r="I83" s="284">
        <v>165</v>
      </c>
      <c r="J83" s="50">
        <v>55</v>
      </c>
      <c r="K83" s="290">
        <v>110</v>
      </c>
      <c r="L83" s="284">
        <v>135</v>
      </c>
      <c r="M83" s="50">
        <f>Y83+AB83+AE83+AH83+AK83+AN83+AQ83+AT83+AW83+AZ83</f>
        <v>30</v>
      </c>
      <c r="N83" s="50">
        <v>16</v>
      </c>
      <c r="O83" s="50">
        <v>14</v>
      </c>
      <c r="P83" s="290"/>
      <c r="Q83" s="284"/>
      <c r="R83" s="290"/>
      <c r="S83" s="490"/>
      <c r="T83" s="64"/>
      <c r="U83" s="397"/>
      <c r="V83" s="490"/>
      <c r="W83" s="64"/>
      <c r="X83" s="397"/>
      <c r="Y83" s="520"/>
      <c r="Z83" s="52"/>
      <c r="AA83" s="211"/>
      <c r="AB83" s="520"/>
      <c r="AC83" s="52"/>
      <c r="AD83" s="211"/>
      <c r="AE83" s="520"/>
      <c r="AF83" s="64"/>
      <c r="AG83" s="397"/>
      <c r="AH83" s="520"/>
      <c r="AI83" s="64"/>
      <c r="AJ83" s="397"/>
      <c r="AK83" s="520"/>
      <c r="AL83" s="52"/>
      <c r="AM83" s="211"/>
      <c r="AN83" s="520"/>
      <c r="AO83" s="52"/>
      <c r="AP83" s="211"/>
      <c r="AQ83" s="520"/>
      <c r="AR83" s="52"/>
      <c r="AS83" s="211"/>
      <c r="AT83" s="520"/>
      <c r="AU83" s="691"/>
      <c r="AV83" s="692"/>
      <c r="AW83" s="520">
        <v>30</v>
      </c>
      <c r="AX83" s="52">
        <v>16</v>
      </c>
      <c r="AY83" s="211">
        <v>1</v>
      </c>
      <c r="AZ83" s="520"/>
      <c r="BA83" s="52"/>
      <c r="BB83" s="211"/>
    </row>
    <row r="84" spans="1:54" ht="16.5" customHeight="1">
      <c r="A84" s="57" t="s">
        <v>334</v>
      </c>
      <c r="B84" s="478" t="s">
        <v>145</v>
      </c>
      <c r="C84" s="710"/>
      <c r="D84" s="59">
        <v>8</v>
      </c>
      <c r="E84" s="59"/>
      <c r="F84" s="728"/>
      <c r="G84" s="710"/>
      <c r="H84" s="728"/>
      <c r="I84" s="284"/>
      <c r="J84" s="50"/>
      <c r="K84" s="290"/>
      <c r="L84" s="284"/>
      <c r="M84" s="50"/>
      <c r="N84" s="60"/>
      <c r="O84" s="60"/>
      <c r="P84" s="290"/>
      <c r="Q84" s="284">
        <v>36</v>
      </c>
      <c r="R84" s="290"/>
      <c r="S84" s="490"/>
      <c r="T84" s="64"/>
      <c r="U84" s="397"/>
      <c r="V84" s="490"/>
      <c r="W84" s="64"/>
      <c r="X84" s="397"/>
      <c r="Y84" s="520"/>
      <c r="Z84" s="52"/>
      <c r="AA84" s="211"/>
      <c r="AB84" s="520"/>
      <c r="AC84" s="52"/>
      <c r="AD84" s="211"/>
      <c r="AE84" s="520"/>
      <c r="AF84" s="64"/>
      <c r="AG84" s="397"/>
      <c r="AH84" s="520"/>
      <c r="AI84" s="64"/>
      <c r="AJ84" s="397"/>
      <c r="AK84" s="520"/>
      <c r="AL84" s="52"/>
      <c r="AM84" s="211"/>
      <c r="AN84" s="520"/>
      <c r="AO84" s="52"/>
      <c r="AP84" s="211"/>
      <c r="AQ84" s="520"/>
      <c r="AR84" s="52"/>
      <c r="AS84" s="211"/>
      <c r="AT84" s="801" t="s">
        <v>309</v>
      </c>
      <c r="AU84" s="802"/>
      <c r="AV84" s="803"/>
      <c r="AW84" s="520"/>
      <c r="AX84" s="52"/>
      <c r="AY84" s="211"/>
      <c r="AZ84" s="520"/>
      <c r="BA84" s="52"/>
      <c r="BB84" s="211"/>
    </row>
    <row r="85" spans="1:54" ht="16.5" customHeight="1">
      <c r="A85" s="57" t="s">
        <v>335</v>
      </c>
      <c r="B85" s="478" t="s">
        <v>75</v>
      </c>
      <c r="C85" s="710"/>
      <c r="D85" s="59">
        <v>9</v>
      </c>
      <c r="E85" s="59"/>
      <c r="F85" s="728"/>
      <c r="G85" s="710"/>
      <c r="H85" s="728"/>
      <c r="I85" s="284"/>
      <c r="J85" s="50"/>
      <c r="K85" s="290"/>
      <c r="L85" s="284"/>
      <c r="M85" s="50"/>
      <c r="N85" s="60"/>
      <c r="O85" s="60"/>
      <c r="P85" s="290"/>
      <c r="Q85" s="284"/>
      <c r="R85" s="290">
        <v>108</v>
      </c>
      <c r="S85" s="490"/>
      <c r="T85" s="64"/>
      <c r="U85" s="397"/>
      <c r="V85" s="490"/>
      <c r="W85" s="64"/>
      <c r="X85" s="397"/>
      <c r="Y85" s="520"/>
      <c r="Z85" s="52"/>
      <c r="AA85" s="211"/>
      <c r="AB85" s="520"/>
      <c r="AC85" s="52"/>
      <c r="AD85" s="211"/>
      <c r="AE85" s="520"/>
      <c r="AF85" s="64"/>
      <c r="AG85" s="397"/>
      <c r="AH85" s="520"/>
      <c r="AI85" s="64"/>
      <c r="AJ85" s="397"/>
      <c r="AK85" s="520"/>
      <c r="AL85" s="52"/>
      <c r="AM85" s="211"/>
      <c r="AN85" s="520"/>
      <c r="AO85" s="52"/>
      <c r="AP85" s="211"/>
      <c r="AQ85" s="520"/>
      <c r="AR85" s="52"/>
      <c r="AS85" s="211"/>
      <c r="AT85" s="520"/>
      <c r="AU85" s="52"/>
      <c r="AV85" s="211"/>
      <c r="AW85" s="801" t="s">
        <v>174</v>
      </c>
      <c r="AX85" s="802"/>
      <c r="AY85" s="803"/>
      <c r="AZ85" s="520"/>
      <c r="BA85" s="52"/>
      <c r="BB85" s="211"/>
    </row>
    <row r="86" spans="1:54" ht="16.5" customHeight="1" thickBot="1">
      <c r="A86" s="89" t="s">
        <v>336</v>
      </c>
      <c r="B86" s="479" t="s">
        <v>327</v>
      </c>
      <c r="C86" s="725">
        <v>9</v>
      </c>
      <c r="D86" s="723"/>
      <c r="E86" s="723"/>
      <c r="F86" s="724"/>
      <c r="G86" s="725"/>
      <c r="H86" s="724"/>
      <c r="I86" s="299"/>
      <c r="J86" s="474"/>
      <c r="K86" s="294"/>
      <c r="L86" s="286"/>
      <c r="M86" s="90"/>
      <c r="N86" s="531"/>
      <c r="O86" s="531"/>
      <c r="P86" s="294"/>
      <c r="Q86" s="286"/>
      <c r="R86" s="294"/>
      <c r="S86" s="491"/>
      <c r="T86" s="492"/>
      <c r="U86" s="493"/>
      <c r="V86" s="491"/>
      <c r="W86" s="491"/>
      <c r="X86" s="493"/>
      <c r="Y86" s="521"/>
      <c r="Z86" s="123"/>
      <c r="AA86" s="349"/>
      <c r="AB86" s="521"/>
      <c r="AC86" s="123"/>
      <c r="AD86" s="349"/>
      <c r="AE86" s="521"/>
      <c r="AF86" s="492"/>
      <c r="AG86" s="493"/>
      <c r="AH86" s="521"/>
      <c r="AI86" s="492"/>
      <c r="AJ86" s="493"/>
      <c r="AK86" s="521"/>
      <c r="AL86" s="123"/>
      <c r="AM86" s="349"/>
      <c r="AN86" s="521"/>
      <c r="AO86" s="123"/>
      <c r="AP86" s="349"/>
      <c r="AQ86" s="521"/>
      <c r="AR86" s="123"/>
      <c r="AS86" s="349"/>
      <c r="AT86" s="521"/>
      <c r="AU86" s="123"/>
      <c r="AV86" s="349"/>
      <c r="AW86" s="521"/>
      <c r="AX86" s="123"/>
      <c r="AY86" s="349"/>
      <c r="AZ86" s="521"/>
      <c r="BA86" s="123"/>
      <c r="BB86" s="349"/>
    </row>
    <row r="87" spans="1:54" s="3" customFormat="1" ht="15" customHeight="1">
      <c r="A87" s="69" t="s">
        <v>337</v>
      </c>
      <c r="B87" s="70" t="s">
        <v>144</v>
      </c>
      <c r="C87" s="682">
        <v>2</v>
      </c>
      <c r="D87" s="668">
        <v>3</v>
      </c>
      <c r="E87" s="668">
        <v>0</v>
      </c>
      <c r="F87" s="719">
        <v>1</v>
      </c>
      <c r="G87" s="667">
        <v>3</v>
      </c>
      <c r="H87" s="684">
        <v>0</v>
      </c>
      <c r="I87" s="311">
        <f>I88</f>
        <v>489</v>
      </c>
      <c r="J87" s="261">
        <f>J88</f>
        <v>163</v>
      </c>
      <c r="K87" s="257">
        <f>K88</f>
        <v>326</v>
      </c>
      <c r="L87" s="256">
        <f aca="true" t="shared" si="26" ref="L87:BB87">L88</f>
        <v>419</v>
      </c>
      <c r="M87" s="71">
        <f t="shared" si="26"/>
        <v>70</v>
      </c>
      <c r="N87" s="71">
        <f t="shared" si="26"/>
        <v>52</v>
      </c>
      <c r="O87" s="71">
        <f t="shared" si="26"/>
        <v>18</v>
      </c>
      <c r="P87" s="298">
        <f t="shared" si="26"/>
        <v>0</v>
      </c>
      <c r="Q87" s="256">
        <f>Q89+Q90</f>
        <v>144</v>
      </c>
      <c r="R87" s="257">
        <f>R89+R90</f>
        <v>144</v>
      </c>
      <c r="S87" s="242"/>
      <c r="T87" s="71"/>
      <c r="U87" s="257"/>
      <c r="V87" s="242"/>
      <c r="W87" s="242"/>
      <c r="X87" s="257"/>
      <c r="Y87" s="513">
        <f t="shared" si="26"/>
        <v>0</v>
      </c>
      <c r="Z87" s="175">
        <f t="shared" si="26"/>
        <v>0</v>
      </c>
      <c r="AA87" s="188">
        <f t="shared" si="26"/>
        <v>0</v>
      </c>
      <c r="AB87" s="647">
        <f t="shared" si="26"/>
        <v>0</v>
      </c>
      <c r="AC87" s="175">
        <f t="shared" si="26"/>
        <v>0</v>
      </c>
      <c r="AD87" s="188">
        <f t="shared" si="26"/>
        <v>0</v>
      </c>
      <c r="AE87" s="647">
        <f t="shared" si="26"/>
        <v>0</v>
      </c>
      <c r="AF87" s="175">
        <f t="shared" si="26"/>
        <v>0</v>
      </c>
      <c r="AG87" s="188">
        <f t="shared" si="26"/>
        <v>0</v>
      </c>
      <c r="AH87" s="647">
        <f t="shared" si="26"/>
        <v>20</v>
      </c>
      <c r="AI87" s="175">
        <f t="shared" si="26"/>
        <v>16</v>
      </c>
      <c r="AJ87" s="188">
        <f t="shared" si="26"/>
        <v>1</v>
      </c>
      <c r="AK87" s="647">
        <f t="shared" si="26"/>
        <v>20</v>
      </c>
      <c r="AL87" s="175">
        <f t="shared" si="26"/>
        <v>14</v>
      </c>
      <c r="AM87" s="188">
        <f t="shared" si="26"/>
        <v>1</v>
      </c>
      <c r="AN87" s="647">
        <f t="shared" si="26"/>
        <v>30</v>
      </c>
      <c r="AO87" s="175">
        <f t="shared" si="26"/>
        <v>22</v>
      </c>
      <c r="AP87" s="375">
        <f t="shared" si="26"/>
        <v>1</v>
      </c>
      <c r="AQ87" s="513">
        <f t="shared" si="26"/>
        <v>0</v>
      </c>
      <c r="AR87" s="175">
        <f t="shared" si="26"/>
        <v>0</v>
      </c>
      <c r="AS87" s="375">
        <f t="shared" si="26"/>
        <v>0</v>
      </c>
      <c r="AT87" s="513">
        <f t="shared" si="26"/>
        <v>0</v>
      </c>
      <c r="AU87" s="175">
        <f t="shared" si="26"/>
        <v>0</v>
      </c>
      <c r="AV87" s="659">
        <f t="shared" si="26"/>
        <v>0</v>
      </c>
      <c r="AW87" s="522">
        <f t="shared" si="26"/>
        <v>0</v>
      </c>
      <c r="AX87" s="660">
        <f t="shared" si="26"/>
        <v>0</v>
      </c>
      <c r="AY87" s="438">
        <f t="shared" si="26"/>
        <v>0</v>
      </c>
      <c r="AZ87" s="530">
        <f t="shared" si="26"/>
        <v>0</v>
      </c>
      <c r="BA87" s="534">
        <f t="shared" si="26"/>
        <v>0</v>
      </c>
      <c r="BB87" s="438">
        <f t="shared" si="26"/>
        <v>0</v>
      </c>
    </row>
    <row r="88" spans="1:54" ht="16.5" customHeight="1">
      <c r="A88" s="57" t="s">
        <v>338</v>
      </c>
      <c r="B88" s="276" t="s">
        <v>223</v>
      </c>
      <c r="C88" s="708">
        <v>6</v>
      </c>
      <c r="D88" s="59">
        <v>5</v>
      </c>
      <c r="E88" s="59"/>
      <c r="F88" s="709"/>
      <c r="G88" s="710">
        <v>3</v>
      </c>
      <c r="H88" s="711"/>
      <c r="I88" s="289">
        <v>489</v>
      </c>
      <c r="J88" s="50">
        <v>163</v>
      </c>
      <c r="K88" s="296">
        <v>326</v>
      </c>
      <c r="L88" s="289">
        <v>419</v>
      </c>
      <c r="M88" s="13">
        <f>Y88+AB88+AE88+AH88+AK88+AN88+AQ88+AT88</f>
        <v>70</v>
      </c>
      <c r="N88" s="50">
        <v>52</v>
      </c>
      <c r="O88" s="50">
        <v>18</v>
      </c>
      <c r="P88" s="296"/>
      <c r="Q88" s="289"/>
      <c r="R88" s="290"/>
      <c r="S88" s="490"/>
      <c r="T88" s="64"/>
      <c r="U88" s="397"/>
      <c r="V88" s="490"/>
      <c r="W88" s="490"/>
      <c r="X88" s="397"/>
      <c r="Y88" s="520"/>
      <c r="Z88" s="52"/>
      <c r="AA88" s="211"/>
      <c r="AB88" s="520"/>
      <c r="AC88" s="52"/>
      <c r="AD88" s="211"/>
      <c r="AE88" s="520"/>
      <c r="AF88" s="64"/>
      <c r="AG88" s="397"/>
      <c r="AH88" s="520">
        <v>20</v>
      </c>
      <c r="AI88" s="64">
        <v>16</v>
      </c>
      <c r="AJ88" s="397">
        <v>1</v>
      </c>
      <c r="AK88" s="520">
        <v>20</v>
      </c>
      <c r="AL88" s="64">
        <v>14</v>
      </c>
      <c r="AM88" s="397">
        <v>1</v>
      </c>
      <c r="AN88" s="520">
        <v>30</v>
      </c>
      <c r="AO88" s="193">
        <v>22</v>
      </c>
      <c r="AP88" s="211">
        <v>1</v>
      </c>
      <c r="AQ88" s="520"/>
      <c r="AR88" s="52"/>
      <c r="AS88" s="211"/>
      <c r="AT88" s="520"/>
      <c r="AU88" s="52"/>
      <c r="AV88" s="211"/>
      <c r="AW88" s="524"/>
      <c r="AX88" s="155"/>
      <c r="AY88" s="210"/>
      <c r="AZ88" s="524"/>
      <c r="BA88" s="155"/>
      <c r="BB88" s="210"/>
    </row>
    <row r="89" spans="1:54" ht="16.5" customHeight="1">
      <c r="A89" s="57" t="s">
        <v>339</v>
      </c>
      <c r="B89" s="276" t="s">
        <v>51</v>
      </c>
      <c r="C89" s="708"/>
      <c r="D89" s="59">
        <v>5</v>
      </c>
      <c r="E89" s="59"/>
      <c r="F89" s="709">
        <v>4</v>
      </c>
      <c r="G89" s="710"/>
      <c r="H89" s="711"/>
      <c r="I89" s="289"/>
      <c r="J89" s="50"/>
      <c r="K89" s="296"/>
      <c r="L89" s="289"/>
      <c r="M89" s="13"/>
      <c r="N89" s="60"/>
      <c r="O89" s="60"/>
      <c r="P89" s="300"/>
      <c r="Q89" s="289">
        <v>144</v>
      </c>
      <c r="R89" s="290"/>
      <c r="S89" s="490"/>
      <c r="T89" s="64"/>
      <c r="U89" s="397"/>
      <c r="V89" s="490"/>
      <c r="W89" s="490"/>
      <c r="X89" s="397"/>
      <c r="Y89" s="520"/>
      <c r="Z89" s="52"/>
      <c r="AA89" s="211"/>
      <c r="AB89" s="520"/>
      <c r="AC89" s="52"/>
      <c r="AD89" s="211"/>
      <c r="AE89" s="520"/>
      <c r="AF89" s="52"/>
      <c r="AG89" s="211"/>
      <c r="AH89" s="801" t="s">
        <v>113</v>
      </c>
      <c r="AI89" s="802"/>
      <c r="AJ89" s="803"/>
      <c r="AK89" s="801" t="s">
        <v>113</v>
      </c>
      <c r="AL89" s="802"/>
      <c r="AM89" s="803"/>
      <c r="AN89" s="637"/>
      <c r="AO89" s="193"/>
      <c r="AP89" s="211"/>
      <c r="AQ89" s="520"/>
      <c r="AR89" s="52"/>
      <c r="AS89" s="211"/>
      <c r="AT89" s="520"/>
      <c r="AU89" s="52"/>
      <c r="AV89" s="211"/>
      <c r="AW89" s="520"/>
      <c r="AX89" s="52"/>
      <c r="AY89" s="211"/>
      <c r="AZ89" s="520"/>
      <c r="BA89" s="52"/>
      <c r="BB89" s="211"/>
    </row>
    <row r="90" spans="1:54" ht="16.5" customHeight="1">
      <c r="A90" s="57" t="s">
        <v>340</v>
      </c>
      <c r="B90" s="276" t="s">
        <v>75</v>
      </c>
      <c r="C90" s="708"/>
      <c r="D90" s="59">
        <v>6</v>
      </c>
      <c r="E90" s="59"/>
      <c r="F90" s="709"/>
      <c r="G90" s="710"/>
      <c r="H90" s="711"/>
      <c r="I90" s="289"/>
      <c r="J90" s="50"/>
      <c r="K90" s="296"/>
      <c r="L90" s="289"/>
      <c r="M90" s="50"/>
      <c r="N90" s="60"/>
      <c r="O90" s="60"/>
      <c r="P90" s="296"/>
      <c r="Q90" s="289"/>
      <c r="R90" s="290">
        <v>144</v>
      </c>
      <c r="S90" s="490"/>
      <c r="T90" s="64"/>
      <c r="U90" s="397"/>
      <c r="V90" s="490"/>
      <c r="W90" s="490"/>
      <c r="X90" s="397"/>
      <c r="Y90" s="520"/>
      <c r="Z90" s="52"/>
      <c r="AA90" s="211"/>
      <c r="AB90" s="520"/>
      <c r="AC90" s="52"/>
      <c r="AD90" s="211"/>
      <c r="AE90" s="520"/>
      <c r="AF90" s="64"/>
      <c r="AG90" s="397"/>
      <c r="AH90" s="347"/>
      <c r="AI90" s="64"/>
      <c r="AJ90" s="397"/>
      <c r="AK90" s="661"/>
      <c r="AL90" s="663"/>
      <c r="AM90" s="541"/>
      <c r="AN90" s="801" t="s">
        <v>159</v>
      </c>
      <c r="AO90" s="802"/>
      <c r="AP90" s="803"/>
      <c r="AQ90" s="520"/>
      <c r="AR90" s="52"/>
      <c r="AS90" s="211"/>
      <c r="AT90" s="520"/>
      <c r="AU90" s="52"/>
      <c r="AV90" s="211"/>
      <c r="AW90" s="520"/>
      <c r="AX90" s="52"/>
      <c r="AY90" s="211"/>
      <c r="AZ90" s="520"/>
      <c r="BA90" s="52"/>
      <c r="BB90" s="211"/>
    </row>
    <row r="91" spans="1:54" ht="16.5" customHeight="1" thickBot="1">
      <c r="A91" s="89" t="s">
        <v>341</v>
      </c>
      <c r="B91" s="278" t="s">
        <v>123</v>
      </c>
      <c r="C91" s="722">
        <v>6</v>
      </c>
      <c r="D91" s="723"/>
      <c r="E91" s="723"/>
      <c r="F91" s="720"/>
      <c r="G91" s="725"/>
      <c r="H91" s="726"/>
      <c r="I91" s="293"/>
      <c r="J91" s="90"/>
      <c r="K91" s="299"/>
      <c r="L91" s="293"/>
      <c r="M91" s="90"/>
      <c r="N91" s="531"/>
      <c r="O91" s="531"/>
      <c r="P91" s="299"/>
      <c r="Q91" s="293"/>
      <c r="R91" s="294"/>
      <c r="S91" s="491"/>
      <c r="T91" s="492"/>
      <c r="U91" s="493"/>
      <c r="V91" s="491"/>
      <c r="W91" s="491"/>
      <c r="X91" s="493"/>
      <c r="Y91" s="521"/>
      <c r="Z91" s="123"/>
      <c r="AA91" s="349"/>
      <c r="AB91" s="521"/>
      <c r="AC91" s="123"/>
      <c r="AD91" s="349"/>
      <c r="AE91" s="521"/>
      <c r="AF91" s="492"/>
      <c r="AG91" s="493"/>
      <c r="AH91" s="350"/>
      <c r="AI91" s="500"/>
      <c r="AJ91" s="493"/>
      <c r="AK91" s="520"/>
      <c r="AL91" s="470"/>
      <c r="AM91" s="349"/>
      <c r="AN91" s="648"/>
      <c r="AO91" s="194"/>
      <c r="AP91" s="349"/>
      <c r="AQ91" s="521"/>
      <c r="AR91" s="123"/>
      <c r="AS91" s="349"/>
      <c r="AT91" s="521"/>
      <c r="AU91" s="123"/>
      <c r="AV91" s="349"/>
      <c r="AW91" s="525"/>
      <c r="AX91" s="123"/>
      <c r="AY91" s="349"/>
      <c r="AZ91" s="521"/>
      <c r="BA91" s="123"/>
      <c r="BB91" s="349"/>
    </row>
    <row r="92" spans="1:54" ht="8.25" customHeight="1" thickBot="1">
      <c r="A92" s="80"/>
      <c r="B92" s="307"/>
      <c r="C92" s="538"/>
      <c r="D92" s="538"/>
      <c r="E92" s="538"/>
      <c r="F92" s="538"/>
      <c r="G92" s="538"/>
      <c r="H92" s="53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44"/>
      <c r="T92" s="344"/>
      <c r="U92" s="344"/>
      <c r="V92" s="308"/>
      <c r="W92" s="308"/>
      <c r="X92" s="308"/>
      <c r="Y92" s="308"/>
      <c r="Z92" s="308"/>
      <c r="AA92" s="354"/>
      <c r="AB92" s="368"/>
      <c r="AC92" s="308"/>
      <c r="AD92" s="308"/>
      <c r="AE92" s="308"/>
      <c r="AF92" s="308"/>
      <c r="AG92" s="308"/>
      <c r="AH92" s="308"/>
      <c r="AI92" s="308"/>
      <c r="AJ92" s="308"/>
      <c r="AK92" s="309"/>
      <c r="AL92" s="310"/>
      <c r="AM92" s="310"/>
      <c r="AN92" s="310"/>
      <c r="AO92" s="310"/>
      <c r="AP92" s="310"/>
      <c r="AQ92" s="309"/>
      <c r="AR92" s="309"/>
      <c r="AS92" s="309"/>
      <c r="AT92" s="309"/>
      <c r="AU92" s="391"/>
      <c r="AV92" s="310"/>
      <c r="AW92" s="391"/>
      <c r="AX92" s="391"/>
      <c r="AY92" s="391"/>
      <c r="AZ92" s="391"/>
      <c r="BA92" s="391"/>
      <c r="BB92" s="412"/>
    </row>
    <row r="93" spans="1:54" ht="18.75" customHeight="1" thickBot="1">
      <c r="A93" s="76" t="s">
        <v>100</v>
      </c>
      <c r="B93" s="301" t="s">
        <v>78</v>
      </c>
      <c r="C93" s="539"/>
      <c r="D93" s="729">
        <v>10</v>
      </c>
      <c r="E93" s="539"/>
      <c r="F93" s="539"/>
      <c r="G93" s="539"/>
      <c r="H93" s="539"/>
      <c r="I93" s="84"/>
      <c r="J93" s="84"/>
      <c r="K93" s="84"/>
      <c r="L93" s="302"/>
      <c r="M93" s="302"/>
      <c r="N93" s="302"/>
      <c r="O93" s="302"/>
      <c r="P93" s="302"/>
      <c r="Q93" s="84"/>
      <c r="R93" s="84"/>
      <c r="S93" s="84"/>
      <c r="T93" s="84"/>
      <c r="U93" s="84"/>
      <c r="V93" s="84"/>
      <c r="W93" s="84"/>
      <c r="X93" s="84"/>
      <c r="Y93" s="303"/>
      <c r="Z93" s="303"/>
      <c r="AA93" s="303"/>
      <c r="AB93" s="303"/>
      <c r="AC93" s="303"/>
      <c r="AD93" s="303"/>
      <c r="AE93" s="304"/>
      <c r="AF93" s="304"/>
      <c r="AG93" s="304"/>
      <c r="AH93" s="305"/>
      <c r="AI93" s="305"/>
      <c r="AJ93" s="305"/>
      <c r="AK93" s="122"/>
      <c r="AL93" s="364"/>
      <c r="AM93" s="364"/>
      <c r="AN93" s="306"/>
      <c r="AO93" s="306"/>
      <c r="AP93" s="306"/>
      <c r="AQ93" s="122"/>
      <c r="AR93" s="122"/>
      <c r="AS93" s="122"/>
      <c r="AT93" s="694"/>
      <c r="AU93" s="694"/>
      <c r="AV93" s="695"/>
      <c r="AW93" s="120"/>
      <c r="AX93" s="120"/>
      <c r="AY93" s="120"/>
      <c r="AZ93" s="871" t="s">
        <v>159</v>
      </c>
      <c r="BA93" s="872"/>
      <c r="BB93" s="873"/>
    </row>
    <row r="94" spans="1:54" s="3" customFormat="1" ht="18" customHeight="1">
      <c r="A94" s="69" t="s">
        <v>80</v>
      </c>
      <c r="B94" s="70" t="s">
        <v>244</v>
      </c>
      <c r="C94" s="537"/>
      <c r="D94" s="537"/>
      <c r="E94" s="537"/>
      <c r="F94" s="537"/>
      <c r="G94" s="537"/>
      <c r="H94" s="537"/>
      <c r="I94" s="72"/>
      <c r="J94" s="72"/>
      <c r="K94" s="72"/>
      <c r="L94" s="72"/>
      <c r="M94" s="72"/>
      <c r="N94" s="72"/>
      <c r="O94" s="72"/>
      <c r="P94" s="72"/>
      <c r="Q94" s="71"/>
      <c r="R94" s="72"/>
      <c r="S94" s="72"/>
      <c r="T94" s="72"/>
      <c r="U94" s="72"/>
      <c r="V94" s="72"/>
      <c r="W94" s="72"/>
      <c r="X94" s="72"/>
      <c r="Y94" s="178"/>
      <c r="Z94" s="178"/>
      <c r="AA94" s="178"/>
      <c r="AB94" s="125"/>
      <c r="AC94" s="125"/>
      <c r="AD94" s="125"/>
      <c r="AE94" s="79"/>
      <c r="AF94" s="79"/>
      <c r="AG94" s="79"/>
      <c r="AH94" s="78"/>
      <c r="AI94" s="78"/>
      <c r="AJ94" s="78"/>
      <c r="AK94" s="121"/>
      <c r="AL94" s="365"/>
      <c r="AM94" s="365"/>
      <c r="AN94" s="195"/>
      <c r="AO94" s="195"/>
      <c r="AP94" s="195"/>
      <c r="AQ94" s="121"/>
      <c r="AR94" s="121"/>
      <c r="AS94" s="121"/>
      <c r="AT94" s="693"/>
      <c r="AU94" s="693"/>
      <c r="AV94" s="693"/>
      <c r="AW94" s="121"/>
      <c r="AX94" s="121"/>
      <c r="AY94" s="121"/>
      <c r="AZ94" s="862" t="s">
        <v>225</v>
      </c>
      <c r="BA94" s="863"/>
      <c r="BB94" s="864"/>
    </row>
    <row r="95" spans="1:54" s="3" customFormat="1" ht="18" customHeight="1">
      <c r="A95" s="46"/>
      <c r="B95" s="63" t="s">
        <v>106</v>
      </c>
      <c r="C95" s="54"/>
      <c r="D95" s="54"/>
      <c r="E95" s="54"/>
      <c r="F95" s="54"/>
      <c r="G95" s="54"/>
      <c r="H95" s="54"/>
      <c r="I95" s="56"/>
      <c r="J95" s="56"/>
      <c r="K95" s="56"/>
      <c r="L95" s="56"/>
      <c r="M95" s="56"/>
      <c r="N95" s="56"/>
      <c r="O95" s="56"/>
      <c r="P95" s="56"/>
      <c r="Q95" s="55"/>
      <c r="R95" s="56"/>
      <c r="S95" s="56"/>
      <c r="T95" s="56"/>
      <c r="U95" s="56"/>
      <c r="V95" s="56"/>
      <c r="W95" s="56"/>
      <c r="X95" s="56"/>
      <c r="Y95" s="179"/>
      <c r="Z95" s="179"/>
      <c r="AA95" s="179"/>
      <c r="AB95" s="29"/>
      <c r="AC95" s="29"/>
      <c r="AD95" s="29"/>
      <c r="AE95" s="62"/>
      <c r="AF95" s="62"/>
      <c r="AG95" s="62"/>
      <c r="AH95" s="50"/>
      <c r="AI95" s="50"/>
      <c r="AJ95" s="50"/>
      <c r="AK95" s="119"/>
      <c r="AL95" s="366"/>
      <c r="AM95" s="366"/>
      <c r="AN95" s="180"/>
      <c r="AO95" s="180"/>
      <c r="AP95" s="180"/>
      <c r="AQ95" s="119"/>
      <c r="AR95" s="119"/>
      <c r="AS95" s="696"/>
      <c r="AT95" s="49"/>
      <c r="AU95" s="49"/>
      <c r="AV95" s="49"/>
      <c r="AW95" s="119"/>
      <c r="AX95" s="119"/>
      <c r="AY95" s="119"/>
      <c r="AZ95" s="804" t="s">
        <v>225</v>
      </c>
      <c r="BA95" s="805"/>
      <c r="BB95" s="898"/>
    </row>
    <row r="96" spans="1:54" ht="34.5" customHeight="1">
      <c r="A96" s="57" t="s">
        <v>81</v>
      </c>
      <c r="B96" s="58" t="s">
        <v>242</v>
      </c>
      <c r="C96" s="59"/>
      <c r="D96" s="59"/>
      <c r="E96" s="59"/>
      <c r="F96" s="59"/>
      <c r="G96" s="59"/>
      <c r="H96" s="59"/>
      <c r="I96" s="60"/>
      <c r="J96" s="60"/>
      <c r="K96" s="60"/>
      <c r="L96" s="60"/>
      <c r="M96" s="60"/>
      <c r="N96" s="60"/>
      <c r="O96" s="60"/>
      <c r="P96" s="60"/>
      <c r="Q96" s="50"/>
      <c r="R96" s="50"/>
      <c r="S96" s="50"/>
      <c r="T96" s="50"/>
      <c r="U96" s="50"/>
      <c r="V96" s="50"/>
      <c r="W96" s="50"/>
      <c r="X96" s="50"/>
      <c r="Y96" s="13"/>
      <c r="Z96" s="13"/>
      <c r="AA96" s="13"/>
      <c r="AB96" s="13"/>
      <c r="AC96" s="13"/>
      <c r="AD96" s="13"/>
      <c r="AE96" s="61"/>
      <c r="AF96" s="61"/>
      <c r="AG96" s="61"/>
      <c r="AH96" s="64"/>
      <c r="AI96" s="64"/>
      <c r="AJ96" s="64"/>
      <c r="AK96" s="48"/>
      <c r="AL96" s="192"/>
      <c r="AM96" s="192"/>
      <c r="AN96" s="193"/>
      <c r="AO96" s="193"/>
      <c r="AP96" s="193"/>
      <c r="AQ96" s="48"/>
      <c r="AR96" s="48"/>
      <c r="AS96" s="48"/>
      <c r="AT96" s="49"/>
      <c r="AU96" s="49"/>
      <c r="AV96" s="49"/>
      <c r="AW96" s="48"/>
      <c r="AX96" s="48"/>
      <c r="AY96" s="48"/>
      <c r="AZ96" s="797" t="s">
        <v>118</v>
      </c>
      <c r="BA96" s="798"/>
      <c r="BB96" s="799"/>
    </row>
    <row r="97" spans="1:54" ht="31.5" customHeight="1">
      <c r="A97" s="57" t="s">
        <v>82</v>
      </c>
      <c r="B97" s="58" t="s">
        <v>243</v>
      </c>
      <c r="C97" s="59"/>
      <c r="D97" s="59"/>
      <c r="E97" s="59"/>
      <c r="F97" s="59"/>
      <c r="G97" s="59"/>
      <c r="H97" s="59"/>
      <c r="I97" s="323"/>
      <c r="J97" s="60"/>
      <c r="K97" s="60"/>
      <c r="L97" s="60"/>
      <c r="M97" s="60"/>
      <c r="N97" s="60"/>
      <c r="O97" s="60"/>
      <c r="P97" s="60"/>
      <c r="Q97" s="50"/>
      <c r="R97" s="50"/>
      <c r="S97" s="50"/>
      <c r="T97" s="50"/>
      <c r="U97" s="50"/>
      <c r="V97" s="50"/>
      <c r="W97" s="50"/>
      <c r="X97" s="50"/>
      <c r="Y97" s="13"/>
      <c r="Z97" s="13"/>
      <c r="AA97" s="13"/>
      <c r="AB97" s="13"/>
      <c r="AC97" s="13"/>
      <c r="AD97" s="13"/>
      <c r="AE97" s="61"/>
      <c r="AF97" s="61"/>
      <c r="AG97" s="61"/>
      <c r="AH97" s="64"/>
      <c r="AI97" s="64"/>
      <c r="AJ97" s="64"/>
      <c r="AK97" s="48"/>
      <c r="AL97" s="192"/>
      <c r="AM97" s="192"/>
      <c r="AN97" s="193"/>
      <c r="AO97" s="193"/>
      <c r="AP97" s="193"/>
      <c r="AQ97" s="48"/>
      <c r="AR97" s="48"/>
      <c r="AS97" s="48"/>
      <c r="AT97" s="49"/>
      <c r="AU97" s="49"/>
      <c r="AV97" s="49"/>
      <c r="AW97" s="48"/>
      <c r="AX97" s="48"/>
      <c r="AY97" s="48"/>
      <c r="AZ97" s="797" t="s">
        <v>119</v>
      </c>
      <c r="BA97" s="798"/>
      <c r="BB97" s="799"/>
    </row>
    <row r="98" spans="1:54" ht="18" customHeight="1">
      <c r="A98" s="49" t="s">
        <v>107</v>
      </c>
      <c r="B98" s="51" t="s">
        <v>132</v>
      </c>
      <c r="C98" s="14"/>
      <c r="D98" s="14"/>
      <c r="E98" s="14"/>
      <c r="F98" s="14"/>
      <c r="G98" s="14"/>
      <c r="H98" s="14"/>
      <c r="I98" s="29"/>
      <c r="J98" s="29"/>
      <c r="K98" s="29"/>
      <c r="L98" s="884" t="s">
        <v>21</v>
      </c>
      <c r="M98" s="893" t="s">
        <v>79</v>
      </c>
      <c r="N98" s="894"/>
      <c r="O98" s="894"/>
      <c r="P98" s="894"/>
      <c r="Q98" s="894"/>
      <c r="R98" s="895"/>
      <c r="S98" s="797">
        <v>11</v>
      </c>
      <c r="T98" s="798"/>
      <c r="U98" s="800"/>
      <c r="V98" s="797">
        <v>12</v>
      </c>
      <c r="W98" s="798"/>
      <c r="X98" s="800"/>
      <c r="Y98" s="813">
        <v>8</v>
      </c>
      <c r="Z98" s="814"/>
      <c r="AA98" s="815"/>
      <c r="AB98" s="813">
        <v>8</v>
      </c>
      <c r="AC98" s="814"/>
      <c r="AD98" s="815"/>
      <c r="AE98" s="804">
        <v>7</v>
      </c>
      <c r="AF98" s="805"/>
      <c r="AG98" s="806"/>
      <c r="AH98" s="804">
        <v>3</v>
      </c>
      <c r="AI98" s="805"/>
      <c r="AJ98" s="806"/>
      <c r="AK98" s="804">
        <v>4</v>
      </c>
      <c r="AL98" s="805"/>
      <c r="AM98" s="806"/>
      <c r="AN98" s="804">
        <v>3</v>
      </c>
      <c r="AO98" s="805"/>
      <c r="AP98" s="806"/>
      <c r="AQ98" s="797">
        <v>2</v>
      </c>
      <c r="AR98" s="798"/>
      <c r="AS98" s="800"/>
      <c r="AT98" s="797">
        <v>4</v>
      </c>
      <c r="AU98" s="798"/>
      <c r="AV98" s="798"/>
      <c r="AW98" s="797">
        <v>3</v>
      </c>
      <c r="AX98" s="798"/>
      <c r="AY98" s="800"/>
      <c r="AZ98" s="797">
        <v>4</v>
      </c>
      <c r="BA98" s="798"/>
      <c r="BB98" s="799"/>
    </row>
    <row r="99" spans="1:54" ht="16.5" customHeight="1">
      <c r="A99" s="49"/>
      <c r="B99" s="47"/>
      <c r="C99" s="13"/>
      <c r="D99" s="13"/>
      <c r="E99" s="13"/>
      <c r="F99" s="13"/>
      <c r="G99" s="13"/>
      <c r="H99" s="13"/>
      <c r="I99" s="29"/>
      <c r="J99" s="29"/>
      <c r="K99" s="29"/>
      <c r="L99" s="885"/>
      <c r="M99" s="893" t="s">
        <v>133</v>
      </c>
      <c r="N99" s="894"/>
      <c r="O99" s="894"/>
      <c r="P99" s="894"/>
      <c r="Q99" s="894"/>
      <c r="R99" s="895"/>
      <c r="S99" s="804"/>
      <c r="T99" s="805"/>
      <c r="U99" s="806"/>
      <c r="V99" s="797"/>
      <c r="W99" s="798"/>
      <c r="X99" s="800"/>
      <c r="Y99" s="813"/>
      <c r="Z99" s="814"/>
      <c r="AA99" s="815"/>
      <c r="AB99" s="813"/>
      <c r="AC99" s="814"/>
      <c r="AD99" s="815"/>
      <c r="AE99" s="813"/>
      <c r="AF99" s="814"/>
      <c r="AG99" s="815"/>
      <c r="AH99" s="813">
        <v>108</v>
      </c>
      <c r="AI99" s="814"/>
      <c r="AJ99" s="815"/>
      <c r="AK99" s="804">
        <v>180</v>
      </c>
      <c r="AL99" s="805"/>
      <c r="AM99" s="806"/>
      <c r="AN99" s="797"/>
      <c r="AO99" s="798"/>
      <c r="AP99" s="800"/>
      <c r="AQ99" s="797">
        <v>36</v>
      </c>
      <c r="AR99" s="798"/>
      <c r="AS99" s="800"/>
      <c r="AT99" s="797">
        <v>72</v>
      </c>
      <c r="AU99" s="798"/>
      <c r="AV99" s="798"/>
      <c r="AW99" s="797"/>
      <c r="AX99" s="798"/>
      <c r="AY99" s="800"/>
      <c r="AZ99" s="797">
        <v>36</v>
      </c>
      <c r="BA99" s="798"/>
      <c r="BB99" s="799"/>
    </row>
    <row r="100" spans="1:54" ht="32.25" customHeight="1">
      <c r="A100" s="21"/>
      <c r="B100" s="47"/>
      <c r="C100" s="53"/>
      <c r="D100" s="53"/>
      <c r="E100" s="53"/>
      <c r="F100" s="53"/>
      <c r="G100" s="53"/>
      <c r="H100" s="53"/>
      <c r="I100" s="29"/>
      <c r="J100" s="29"/>
      <c r="K100" s="29"/>
      <c r="L100" s="885"/>
      <c r="M100" s="853" t="s">
        <v>134</v>
      </c>
      <c r="N100" s="854"/>
      <c r="O100" s="854"/>
      <c r="P100" s="854"/>
      <c r="Q100" s="854"/>
      <c r="R100" s="855"/>
      <c r="S100" s="816"/>
      <c r="T100" s="817"/>
      <c r="U100" s="818"/>
      <c r="V100" s="810"/>
      <c r="W100" s="811"/>
      <c r="X100" s="812"/>
      <c r="Y100" s="819"/>
      <c r="Z100" s="820"/>
      <c r="AA100" s="821"/>
      <c r="AB100" s="810"/>
      <c r="AC100" s="811"/>
      <c r="AD100" s="812"/>
      <c r="AE100" s="810"/>
      <c r="AF100" s="811"/>
      <c r="AG100" s="812"/>
      <c r="AH100" s="797"/>
      <c r="AI100" s="798"/>
      <c r="AJ100" s="800"/>
      <c r="AK100" s="810"/>
      <c r="AL100" s="811"/>
      <c r="AM100" s="812"/>
      <c r="AN100" s="797" t="s">
        <v>346</v>
      </c>
      <c r="AO100" s="798"/>
      <c r="AP100" s="800"/>
      <c r="AQ100" s="807"/>
      <c r="AR100" s="808"/>
      <c r="AS100" s="809"/>
      <c r="AT100" s="797" t="s">
        <v>188</v>
      </c>
      <c r="AU100" s="798"/>
      <c r="AV100" s="798"/>
      <c r="AW100" s="797" t="s">
        <v>188</v>
      </c>
      <c r="AX100" s="798"/>
      <c r="AY100" s="800"/>
      <c r="AZ100" s="797" t="s">
        <v>348</v>
      </c>
      <c r="BA100" s="798"/>
      <c r="BB100" s="799"/>
    </row>
    <row r="101" spans="1:54" ht="16.5" customHeight="1">
      <c r="A101" s="49"/>
      <c r="B101" s="49"/>
      <c r="C101" s="13"/>
      <c r="D101" s="13"/>
      <c r="E101" s="13"/>
      <c r="F101" s="13"/>
      <c r="G101" s="13"/>
      <c r="H101" s="13"/>
      <c r="I101" s="29"/>
      <c r="J101" s="29"/>
      <c r="K101" s="29"/>
      <c r="L101" s="885"/>
      <c r="M101" s="893" t="s">
        <v>360</v>
      </c>
      <c r="N101" s="894"/>
      <c r="O101" s="894"/>
      <c r="P101" s="894"/>
      <c r="Q101" s="894"/>
      <c r="R101" s="895"/>
      <c r="S101" s="804"/>
      <c r="T101" s="805"/>
      <c r="U101" s="806"/>
      <c r="V101" s="797">
        <v>5</v>
      </c>
      <c r="W101" s="798"/>
      <c r="X101" s="800"/>
      <c r="Y101" s="813"/>
      <c r="Z101" s="814"/>
      <c r="AA101" s="815"/>
      <c r="AB101" s="813">
        <v>2</v>
      </c>
      <c r="AC101" s="814"/>
      <c r="AD101" s="815"/>
      <c r="AE101" s="804">
        <v>1</v>
      </c>
      <c r="AF101" s="805"/>
      <c r="AG101" s="806"/>
      <c r="AH101" s="804"/>
      <c r="AI101" s="805"/>
      <c r="AJ101" s="806"/>
      <c r="AK101" s="804">
        <v>1</v>
      </c>
      <c r="AL101" s="805"/>
      <c r="AM101" s="806"/>
      <c r="AN101" s="804">
        <v>5</v>
      </c>
      <c r="AO101" s="805"/>
      <c r="AP101" s="806"/>
      <c r="AQ101" s="797"/>
      <c r="AR101" s="798"/>
      <c r="AS101" s="800"/>
      <c r="AT101" s="797">
        <v>3</v>
      </c>
      <c r="AU101" s="798"/>
      <c r="AV101" s="798"/>
      <c r="AW101" s="797">
        <v>5</v>
      </c>
      <c r="AX101" s="798"/>
      <c r="AY101" s="800"/>
      <c r="AZ101" s="797">
        <v>3</v>
      </c>
      <c r="BA101" s="798"/>
      <c r="BB101" s="799"/>
    </row>
    <row r="102" spans="1:54" ht="15.75">
      <c r="A102" s="49"/>
      <c r="B102" s="49"/>
      <c r="C102" s="13"/>
      <c r="D102" s="13"/>
      <c r="E102" s="13"/>
      <c r="F102" s="13"/>
      <c r="G102" s="13"/>
      <c r="H102" s="13"/>
      <c r="I102" s="29"/>
      <c r="J102" s="29"/>
      <c r="K102" s="29"/>
      <c r="L102" s="885"/>
      <c r="M102" s="887" t="s">
        <v>361</v>
      </c>
      <c r="N102" s="888"/>
      <c r="O102" s="888"/>
      <c r="P102" s="888"/>
      <c r="Q102" s="888"/>
      <c r="R102" s="889"/>
      <c r="S102" s="797">
        <v>4</v>
      </c>
      <c r="T102" s="798"/>
      <c r="U102" s="800"/>
      <c r="V102" s="797">
        <v>6</v>
      </c>
      <c r="W102" s="798"/>
      <c r="X102" s="800"/>
      <c r="Y102" s="813" t="s">
        <v>259</v>
      </c>
      <c r="Z102" s="814"/>
      <c r="AA102" s="815"/>
      <c r="AB102" s="813" t="s">
        <v>260</v>
      </c>
      <c r="AC102" s="814"/>
      <c r="AD102" s="815"/>
      <c r="AE102" s="804">
        <v>5</v>
      </c>
      <c r="AF102" s="805"/>
      <c r="AG102" s="806"/>
      <c r="AH102" s="804">
        <v>1</v>
      </c>
      <c r="AI102" s="805"/>
      <c r="AJ102" s="806"/>
      <c r="AK102" s="804">
        <v>5</v>
      </c>
      <c r="AL102" s="805"/>
      <c r="AM102" s="806"/>
      <c r="AN102" s="804">
        <v>2</v>
      </c>
      <c r="AO102" s="805"/>
      <c r="AP102" s="806"/>
      <c r="AQ102" s="797">
        <v>3</v>
      </c>
      <c r="AR102" s="798"/>
      <c r="AS102" s="800"/>
      <c r="AT102" s="797">
        <v>5</v>
      </c>
      <c r="AU102" s="798"/>
      <c r="AV102" s="798"/>
      <c r="AW102" s="797">
        <v>4</v>
      </c>
      <c r="AX102" s="798"/>
      <c r="AY102" s="800"/>
      <c r="AZ102" s="797">
        <v>5</v>
      </c>
      <c r="BA102" s="798"/>
      <c r="BB102" s="799"/>
    </row>
    <row r="103" spans="1:54" ht="15.75">
      <c r="A103" s="49"/>
      <c r="B103" s="49"/>
      <c r="C103" s="13"/>
      <c r="D103" s="13"/>
      <c r="E103" s="13"/>
      <c r="F103" s="13"/>
      <c r="G103" s="13"/>
      <c r="H103" s="13"/>
      <c r="I103" s="29"/>
      <c r="J103" s="29"/>
      <c r="K103" s="29"/>
      <c r="L103" s="886"/>
      <c r="M103" s="887" t="s">
        <v>362</v>
      </c>
      <c r="N103" s="888"/>
      <c r="O103" s="888"/>
      <c r="P103" s="888"/>
      <c r="Q103" s="888"/>
      <c r="R103" s="889"/>
      <c r="S103" s="797">
        <v>10</v>
      </c>
      <c r="T103" s="798"/>
      <c r="U103" s="800"/>
      <c r="V103" s="797">
        <v>2</v>
      </c>
      <c r="W103" s="798"/>
      <c r="X103" s="800"/>
      <c r="Y103" s="819">
        <v>7</v>
      </c>
      <c r="Z103" s="820"/>
      <c r="AA103" s="821"/>
      <c r="AB103" s="816">
        <v>6</v>
      </c>
      <c r="AC103" s="817"/>
      <c r="AD103" s="818"/>
      <c r="AE103" s="804">
        <v>7</v>
      </c>
      <c r="AF103" s="805"/>
      <c r="AG103" s="806"/>
      <c r="AH103" s="804">
        <v>3</v>
      </c>
      <c r="AI103" s="805"/>
      <c r="AJ103" s="806"/>
      <c r="AK103" s="804">
        <v>4</v>
      </c>
      <c r="AL103" s="805"/>
      <c r="AM103" s="806"/>
      <c r="AN103" s="804">
        <v>3</v>
      </c>
      <c r="AO103" s="805"/>
      <c r="AP103" s="806"/>
      <c r="AQ103" s="797">
        <v>2</v>
      </c>
      <c r="AR103" s="798"/>
      <c r="AS103" s="800"/>
      <c r="AT103" s="797" t="s">
        <v>255</v>
      </c>
      <c r="AU103" s="798"/>
      <c r="AV103" s="798"/>
      <c r="AW103" s="797" t="s">
        <v>347</v>
      </c>
      <c r="AX103" s="798"/>
      <c r="AY103" s="800"/>
      <c r="AZ103" s="797">
        <v>4</v>
      </c>
      <c r="BA103" s="798"/>
      <c r="BB103" s="799"/>
    </row>
    <row r="104" ht="12">
      <c r="O104" s="28" t="s">
        <v>97</v>
      </c>
    </row>
    <row r="108" spans="13:30" ht="12">
      <c r="M108" s="8"/>
      <c r="N108" s="8"/>
      <c r="O108" s="8"/>
      <c r="P108" s="8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</sheetData>
  <sheetProtection/>
  <mergeCells count="143">
    <mergeCell ref="AW7:AY7"/>
    <mergeCell ref="AZ7:BB7"/>
    <mergeCell ref="AZ95:BB95"/>
    <mergeCell ref="M102:R102"/>
    <mergeCell ref="AZ96:BB96"/>
    <mergeCell ref="AZ97:BB97"/>
    <mergeCell ref="M98:R98"/>
    <mergeCell ref="M99:R99"/>
    <mergeCell ref="AQ7:AS7"/>
    <mergeCell ref="M103:R103"/>
    <mergeCell ref="Q4:R5"/>
    <mergeCell ref="S102:U102"/>
    <mergeCell ref="S103:U103"/>
    <mergeCell ref="V99:X99"/>
    <mergeCell ref="V100:X100"/>
    <mergeCell ref="S98:U98"/>
    <mergeCell ref="S99:U99"/>
    <mergeCell ref="S101:U101"/>
    <mergeCell ref="M101:R101"/>
    <mergeCell ref="A2:AN2"/>
    <mergeCell ref="N6:P6"/>
    <mergeCell ref="S100:U100"/>
    <mergeCell ref="F7:F8"/>
    <mergeCell ref="J5:J8"/>
    <mergeCell ref="C4:F6"/>
    <mergeCell ref="S7:U7"/>
    <mergeCell ref="M5:P5"/>
    <mergeCell ref="Q6:Q8"/>
    <mergeCell ref="L98:L103"/>
    <mergeCell ref="A4:A8"/>
    <mergeCell ref="B4:B8"/>
    <mergeCell ref="G7:G8"/>
    <mergeCell ref="H7:H8"/>
    <mergeCell ref="I5:I8"/>
    <mergeCell ref="K5:K8"/>
    <mergeCell ref="L4:P4"/>
    <mergeCell ref="L5:L8"/>
    <mergeCell ref="M6:M8"/>
    <mergeCell ref="N7:N8"/>
    <mergeCell ref="M100:R100"/>
    <mergeCell ref="S4:BB5"/>
    <mergeCell ref="AZ94:BB94"/>
    <mergeCell ref="AE6:AJ6"/>
    <mergeCell ref="AZ93:BB93"/>
    <mergeCell ref="AW6:BB6"/>
    <mergeCell ref="C7:C8"/>
    <mergeCell ref="D7:D8"/>
    <mergeCell ref="E7:E8"/>
    <mergeCell ref="AE7:AG7"/>
    <mergeCell ref="AH7:AJ7"/>
    <mergeCell ref="O7:O8"/>
    <mergeCell ref="P7:P8"/>
    <mergeCell ref="R6:R8"/>
    <mergeCell ref="G4:H6"/>
    <mergeCell ref="I4:K4"/>
    <mergeCell ref="AT7:AV7"/>
    <mergeCell ref="AQ6:AV6"/>
    <mergeCell ref="Y7:AA7"/>
    <mergeCell ref="AB7:AD7"/>
    <mergeCell ref="Y6:AD6"/>
    <mergeCell ref="V7:X7"/>
    <mergeCell ref="S6:X6"/>
    <mergeCell ref="AK7:AM7"/>
    <mergeCell ref="AN7:AP7"/>
    <mergeCell ref="AK6:AP6"/>
    <mergeCell ref="V102:X102"/>
    <mergeCell ref="V103:X103"/>
    <mergeCell ref="Y98:AA98"/>
    <mergeCell ref="Y99:AA99"/>
    <mergeCell ref="Y100:AA100"/>
    <mergeCell ref="Y101:AA101"/>
    <mergeCell ref="Y102:AA102"/>
    <mergeCell ref="Y103:AA103"/>
    <mergeCell ref="V98:X98"/>
    <mergeCell ref="V101:X101"/>
    <mergeCell ref="AE103:AG103"/>
    <mergeCell ref="AB98:AD98"/>
    <mergeCell ref="AB99:AD99"/>
    <mergeCell ref="AB100:AD100"/>
    <mergeCell ref="AB101:AD101"/>
    <mergeCell ref="AB102:AD102"/>
    <mergeCell ref="AB103:AD103"/>
    <mergeCell ref="AH99:AJ99"/>
    <mergeCell ref="AH100:AJ100"/>
    <mergeCell ref="AH101:AJ101"/>
    <mergeCell ref="AH102:AJ102"/>
    <mergeCell ref="AH103:AJ103"/>
    <mergeCell ref="AE98:AG98"/>
    <mergeCell ref="AE99:AG99"/>
    <mergeCell ref="AE100:AG100"/>
    <mergeCell ref="AE101:AG101"/>
    <mergeCell ref="AE102:AG102"/>
    <mergeCell ref="AN101:AP101"/>
    <mergeCell ref="AN102:AP102"/>
    <mergeCell ref="AN103:AP103"/>
    <mergeCell ref="AK99:AM99"/>
    <mergeCell ref="AK100:AM100"/>
    <mergeCell ref="AK101:AM101"/>
    <mergeCell ref="AK102:AM102"/>
    <mergeCell ref="AK103:AM103"/>
    <mergeCell ref="AH98:AJ98"/>
    <mergeCell ref="AT101:AV101"/>
    <mergeCell ref="AT102:AV102"/>
    <mergeCell ref="AT103:AV103"/>
    <mergeCell ref="AQ98:AS98"/>
    <mergeCell ref="AQ99:AS99"/>
    <mergeCell ref="AQ100:AS100"/>
    <mergeCell ref="AQ101:AS101"/>
    <mergeCell ref="AQ102:AS102"/>
    <mergeCell ref="AQ103:AS103"/>
    <mergeCell ref="AT98:AV98"/>
    <mergeCell ref="AK98:AM98"/>
    <mergeCell ref="AK89:AM89"/>
    <mergeCell ref="AT99:AV99"/>
    <mergeCell ref="AT100:AV100"/>
    <mergeCell ref="AN98:AP98"/>
    <mergeCell ref="AN99:AP99"/>
    <mergeCell ref="AN100:AP100"/>
    <mergeCell ref="AW85:AY85"/>
    <mergeCell ref="AT78:AV78"/>
    <mergeCell ref="AW79:AY79"/>
    <mergeCell ref="AT84:AV84"/>
    <mergeCell ref="AN90:AP90"/>
    <mergeCell ref="AH89:AJ89"/>
    <mergeCell ref="AH60:AJ60"/>
    <mergeCell ref="AK60:AM60"/>
    <mergeCell ref="AQ66:AS66"/>
    <mergeCell ref="AT67:AV67"/>
    <mergeCell ref="AZ73:BB73"/>
    <mergeCell ref="AZ74:BB74"/>
    <mergeCell ref="AN61:AP61"/>
    <mergeCell ref="AW98:AY98"/>
    <mergeCell ref="AW100:AY100"/>
    <mergeCell ref="AW99:AY99"/>
    <mergeCell ref="AW101:AY101"/>
    <mergeCell ref="AW102:AY102"/>
    <mergeCell ref="AW103:AY103"/>
    <mergeCell ref="AZ98:BB98"/>
    <mergeCell ref="AZ99:BB99"/>
    <mergeCell ref="AZ100:BB100"/>
    <mergeCell ref="AZ101:BB101"/>
    <mergeCell ref="AZ102:BB102"/>
    <mergeCell ref="AZ103:BB103"/>
  </mergeCells>
  <conditionalFormatting sqref="AK10:AP26 A9 C9:BB9 A27:BB27">
    <cfRule type="cellIs" priority="64" dxfId="0" operator="equal">
      <formula>0</formula>
    </cfRule>
  </conditionalFormatting>
  <conditionalFormatting sqref="C27:H27 C9:H9">
    <cfRule type="cellIs" priority="75" dxfId="0" operator="equal">
      <formula>0</formula>
    </cfRule>
    <cfRule type="cellIs" priority="76" dxfId="0" operator="equal">
      <formula>0</formula>
    </cfRule>
  </conditionalFormatting>
  <conditionalFormatting sqref="Y29:AD30 Y32:AD33">
    <cfRule type="cellIs" priority="27" dxfId="0" operator="equal">
      <formula>0</formula>
    </cfRule>
  </conditionalFormatting>
  <conditionalFormatting sqref="Y34:AA34">
    <cfRule type="cellIs" priority="26" dxfId="0" operator="equal">
      <formula>0</formula>
    </cfRule>
  </conditionalFormatting>
  <conditionalFormatting sqref="C11:X11 P12:X20 A10:X10 C21:X26">
    <cfRule type="cellIs" priority="24" dxfId="0" operator="equal">
      <formula>0</formula>
    </cfRule>
  </conditionalFormatting>
  <conditionalFormatting sqref="B11">
    <cfRule type="cellIs" priority="20" dxfId="0" operator="equal">
      <formula>0</formula>
    </cfRule>
  </conditionalFormatting>
  <conditionalFormatting sqref="B21:B26">
    <cfRule type="cellIs" priority="19" dxfId="0" operator="equal">
      <formula>0</formula>
    </cfRule>
  </conditionalFormatting>
  <conditionalFormatting sqref="D13:F13 C14:F18 L13:L18 I13:I18">
    <cfRule type="cellIs" priority="16" dxfId="0" operator="equal">
      <formula>0</formula>
    </cfRule>
  </conditionalFormatting>
  <conditionalFormatting sqref="A19:F20 L19:M20 I19:I20">
    <cfRule type="cellIs" priority="13" dxfId="0" operator="equal">
      <formula>0</formula>
    </cfRule>
  </conditionalFormatting>
  <conditionalFormatting sqref="J19:J20 J12:J17">
    <cfRule type="cellIs" priority="12" dxfId="0" operator="equal">
      <formula>0</formula>
    </cfRule>
  </conditionalFormatting>
  <conditionalFormatting sqref="AB34:AD34">
    <cfRule type="cellIs" priority="25" dxfId="0" operator="equal">
      <formula>0</formula>
    </cfRule>
  </conditionalFormatting>
  <conditionalFormatting sqref="G19:H20">
    <cfRule type="cellIs" priority="1" dxfId="0" operator="equal">
      <formula>0</formula>
    </cfRule>
    <cfRule type="cellIs" priority="2" dxfId="0" operator="equal">
      <formula>0</formula>
    </cfRule>
  </conditionalFormatting>
  <conditionalFormatting sqref="C10:H11 C12:F12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A11 A21:A26 A12:B18 C12:F12 L12:M12 I12 M13:M18">
    <cfRule type="cellIs" priority="21" dxfId="0" operator="equal">
      <formula>0</formula>
    </cfRule>
  </conditionalFormatting>
  <conditionalFormatting sqref="D13:F13 C14:F18 C21:H26">
    <cfRule type="cellIs" priority="17" dxfId="0" operator="equal">
      <formula>0</formula>
    </cfRule>
    <cfRule type="cellIs" priority="18" dxfId="0" operator="equal">
      <formula>0</formula>
    </cfRule>
  </conditionalFormatting>
  <conditionalFormatting sqref="C19:F20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J18">
    <cfRule type="cellIs" priority="11" dxfId="0" operator="equal">
      <formula>0</formula>
    </cfRule>
  </conditionalFormatting>
  <conditionalFormatting sqref="K18">
    <cfRule type="cellIs" priority="9" dxfId="0" operator="equal">
      <formula>0</formula>
    </cfRule>
  </conditionalFormatting>
  <conditionalFormatting sqref="K19:K20 K12:K17">
    <cfRule type="cellIs" priority="10" dxfId="0" operator="equal">
      <formula>0</formula>
    </cfRule>
  </conditionalFormatting>
  <conditionalFormatting sqref="N12:O20">
    <cfRule type="cellIs" priority="8" dxfId="0" operator="equal">
      <formula>0</formula>
    </cfRule>
  </conditionalFormatting>
  <conditionalFormatting sqref="G12:H20">
    <cfRule type="cellIs" priority="7" dxfId="0" operator="equal">
      <formula>0</formula>
    </cfRule>
  </conditionalFormatting>
  <conditionalFormatting sqref="G12:H12">
    <cfRule type="cellIs" priority="5" dxfId="0" operator="equal">
      <formula>0</formula>
    </cfRule>
    <cfRule type="cellIs" priority="6" dxfId="0" operator="equal">
      <formula>0</formula>
    </cfRule>
  </conditionalFormatting>
  <conditionalFormatting sqref="G13:H18">
    <cfRule type="cellIs" priority="3" dxfId="0" operator="equal">
      <formula>0</formula>
    </cfRule>
    <cfRule type="cellIs" priority="4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Normal="75" zoomScaleSheetLayoutView="115" workbookViewId="0" topLeftCell="A1">
      <selection activeCell="F18" sqref="F18"/>
    </sheetView>
  </sheetViews>
  <sheetFormatPr defaultColWidth="9.140625" defaultRowHeight="12.75"/>
  <cols>
    <col min="1" max="1" width="10.28125" style="11" customWidth="1"/>
    <col min="2" max="2" width="29.57421875" style="11" customWidth="1"/>
    <col min="3" max="3" width="15.00390625" style="12" customWidth="1"/>
    <col min="4" max="4" width="9.8515625" style="11" customWidth="1"/>
    <col min="5" max="5" width="7.140625" style="12" customWidth="1"/>
    <col min="6" max="6" width="72.28125" style="11" customWidth="1"/>
    <col min="7" max="7" width="9.140625" style="11" customWidth="1"/>
    <col min="8" max="8" width="3.28125" style="11" customWidth="1"/>
    <col min="9" max="9" width="0.2890625" style="11" hidden="1" customWidth="1"/>
    <col min="10" max="10" width="9.140625" style="11" hidden="1" customWidth="1"/>
    <col min="11" max="16384" width="9.140625" style="11" customWidth="1"/>
  </cols>
  <sheetData>
    <row r="1" spans="2:8" ht="38.25" customHeight="1" thickBot="1">
      <c r="B1" s="914" t="s">
        <v>101</v>
      </c>
      <c r="C1" s="915"/>
      <c r="D1" s="915"/>
      <c r="E1" s="916" t="s">
        <v>146</v>
      </c>
      <c r="F1" s="916"/>
      <c r="G1" s="916"/>
      <c r="H1" s="916"/>
    </row>
    <row r="2" spans="1:8" ht="22.5" customHeight="1">
      <c r="A2" s="91" t="s">
        <v>24</v>
      </c>
      <c r="B2" s="92" t="s">
        <v>23</v>
      </c>
      <c r="C2" s="93" t="s">
        <v>98</v>
      </c>
      <c r="D2" s="94" t="s">
        <v>99</v>
      </c>
      <c r="E2" s="95" t="s">
        <v>24</v>
      </c>
      <c r="F2" s="917" t="s">
        <v>23</v>
      </c>
      <c r="G2" s="918"/>
      <c r="H2" s="919"/>
    </row>
    <row r="3" spans="1:8" ht="15.75" customHeight="1">
      <c r="A3" s="96" t="s">
        <v>190</v>
      </c>
      <c r="B3" s="325" t="s">
        <v>51</v>
      </c>
      <c r="C3" s="97" t="s">
        <v>363</v>
      </c>
      <c r="D3" s="98">
        <v>12</v>
      </c>
      <c r="E3" s="99"/>
      <c r="F3" s="905" t="s">
        <v>92</v>
      </c>
      <c r="G3" s="906"/>
      <c r="H3" s="907"/>
    </row>
    <row r="4" spans="1:8" ht="33" customHeight="1">
      <c r="A4" s="96" t="s">
        <v>220</v>
      </c>
      <c r="B4" s="325" t="s">
        <v>75</v>
      </c>
      <c r="C4" s="97" t="s">
        <v>364</v>
      </c>
      <c r="D4" s="98">
        <v>17</v>
      </c>
      <c r="E4" s="100" t="s">
        <v>87</v>
      </c>
      <c r="F4" s="899" t="s">
        <v>191</v>
      </c>
      <c r="G4" s="900"/>
      <c r="H4" s="901"/>
    </row>
    <row r="5" spans="1:8" ht="33.75" customHeight="1">
      <c r="A5" s="96" t="s">
        <v>100</v>
      </c>
      <c r="B5" s="325" t="s">
        <v>78</v>
      </c>
      <c r="C5" s="97">
        <v>10</v>
      </c>
      <c r="D5" s="98">
        <v>4</v>
      </c>
      <c r="E5" s="100" t="s">
        <v>88</v>
      </c>
      <c r="F5" s="899" t="s">
        <v>136</v>
      </c>
      <c r="G5" s="900"/>
      <c r="H5" s="901"/>
    </row>
    <row r="6" spans="1:8" ht="18.75" customHeight="1" thickBot="1">
      <c r="A6" s="104"/>
      <c r="B6" s="105" t="s">
        <v>84</v>
      </c>
      <c r="C6" s="106"/>
      <c r="D6" s="107">
        <v>33</v>
      </c>
      <c r="E6" s="100" t="s">
        <v>89</v>
      </c>
      <c r="F6" s="899" t="s">
        <v>147</v>
      </c>
      <c r="G6" s="900"/>
      <c r="H6" s="901"/>
    </row>
    <row r="7" spans="1:8" ht="18" customHeight="1">
      <c r="A7" s="108"/>
      <c r="B7" s="109"/>
      <c r="C7" s="110"/>
      <c r="D7" s="111"/>
      <c r="E7" s="100" t="s">
        <v>137</v>
      </c>
      <c r="F7" s="899" t="s">
        <v>192</v>
      </c>
      <c r="G7" s="900"/>
      <c r="H7" s="901"/>
    </row>
    <row r="8" spans="1:8" ht="18.75" customHeight="1">
      <c r="A8" s="108"/>
      <c r="B8" s="109"/>
      <c r="C8" s="110"/>
      <c r="D8" s="111"/>
      <c r="E8" s="100" t="s">
        <v>90</v>
      </c>
      <c r="F8" s="899" t="s">
        <v>193</v>
      </c>
      <c r="G8" s="900"/>
      <c r="H8" s="901"/>
    </row>
    <row r="9" spans="1:8" ht="18" customHeight="1">
      <c r="A9" s="108"/>
      <c r="B9" s="109"/>
      <c r="C9" s="110"/>
      <c r="D9" s="111"/>
      <c r="E9" s="100" t="s">
        <v>91</v>
      </c>
      <c r="F9" s="101" t="s">
        <v>194</v>
      </c>
      <c r="G9" s="102"/>
      <c r="H9" s="103"/>
    </row>
    <row r="10" spans="1:8" ht="18" customHeight="1">
      <c r="A10" s="108"/>
      <c r="B10" s="109"/>
      <c r="C10" s="110"/>
      <c r="D10" s="111"/>
      <c r="E10" s="100" t="s">
        <v>149</v>
      </c>
      <c r="F10" s="899" t="s">
        <v>195</v>
      </c>
      <c r="G10" s="900"/>
      <c r="H10" s="901"/>
    </row>
    <row r="11" spans="5:8" ht="18.75" customHeight="1">
      <c r="E11" s="100" t="s">
        <v>150</v>
      </c>
      <c r="F11" s="899" t="s">
        <v>196</v>
      </c>
      <c r="G11" s="900"/>
      <c r="H11" s="901"/>
    </row>
    <row r="12" spans="5:8" ht="20.25" customHeight="1">
      <c r="E12" s="100" t="s">
        <v>151</v>
      </c>
      <c r="F12" s="899" t="s">
        <v>197</v>
      </c>
      <c r="G12" s="900"/>
      <c r="H12" s="901"/>
    </row>
    <row r="13" spans="5:8" ht="15.75" customHeight="1">
      <c r="E13" s="100" t="s">
        <v>152</v>
      </c>
      <c r="F13" s="899" t="s">
        <v>148</v>
      </c>
      <c r="G13" s="900"/>
      <c r="H13" s="901"/>
    </row>
    <row r="14" spans="1:8" ht="18" customHeight="1">
      <c r="A14" s="108"/>
      <c r="B14" s="108"/>
      <c r="C14" s="111"/>
      <c r="D14" s="110"/>
      <c r="E14" s="100" t="s">
        <v>153</v>
      </c>
      <c r="F14" s="899" t="s">
        <v>198</v>
      </c>
      <c r="G14" s="900"/>
      <c r="H14" s="901"/>
    </row>
    <row r="15" spans="1:8" ht="18" customHeight="1">
      <c r="A15" s="108"/>
      <c r="B15" s="108"/>
      <c r="C15" s="111"/>
      <c r="D15" s="110"/>
      <c r="E15" s="100" t="s">
        <v>154</v>
      </c>
      <c r="F15" s="911" t="s">
        <v>199</v>
      </c>
      <c r="G15" s="912"/>
      <c r="H15" s="913"/>
    </row>
    <row r="16" spans="1:8" ht="18" customHeight="1">
      <c r="A16" s="108"/>
      <c r="B16" s="108"/>
      <c r="C16" s="111"/>
      <c r="D16" s="110"/>
      <c r="E16" s="100" t="s">
        <v>157</v>
      </c>
      <c r="F16" s="688" t="s">
        <v>366</v>
      </c>
      <c r="G16" s="689"/>
      <c r="H16" s="690"/>
    </row>
    <row r="17" spans="1:8" ht="18" customHeight="1">
      <c r="A17" s="108"/>
      <c r="B17" s="108"/>
      <c r="C17" s="111"/>
      <c r="D17" s="110"/>
      <c r="E17" s="100" t="s">
        <v>368</v>
      </c>
      <c r="F17" s="688" t="s">
        <v>365</v>
      </c>
      <c r="G17" s="689"/>
      <c r="H17" s="690"/>
    </row>
    <row r="18" spans="1:8" ht="16.5" customHeight="1">
      <c r="A18" s="108"/>
      <c r="B18" s="108"/>
      <c r="C18" s="111"/>
      <c r="D18" s="110"/>
      <c r="E18" s="100" t="s">
        <v>367</v>
      </c>
      <c r="F18" s="112" t="s">
        <v>200</v>
      </c>
      <c r="G18" s="113"/>
      <c r="H18" s="114"/>
    </row>
    <row r="19" spans="1:8" ht="18.75" customHeight="1">
      <c r="A19" s="108"/>
      <c r="B19" s="108"/>
      <c r="C19" s="111"/>
      <c r="D19" s="110"/>
      <c r="E19" s="100"/>
      <c r="F19" s="115" t="s">
        <v>155</v>
      </c>
      <c r="G19" s="113"/>
      <c r="H19" s="114"/>
    </row>
    <row r="20" spans="1:8" ht="18" customHeight="1">
      <c r="A20" s="108"/>
      <c r="B20" s="108"/>
      <c r="C20" s="111"/>
      <c r="D20" s="110"/>
      <c r="E20" s="100" t="s">
        <v>87</v>
      </c>
      <c r="F20" s="112" t="s">
        <v>201</v>
      </c>
      <c r="G20" s="113"/>
      <c r="H20" s="114"/>
    </row>
    <row r="21" spans="1:8" ht="18.75" customHeight="1">
      <c r="A21" s="108"/>
      <c r="B21" s="108"/>
      <c r="C21" s="111"/>
      <c r="D21" s="110"/>
      <c r="E21" s="100" t="s">
        <v>88</v>
      </c>
      <c r="F21" s="112" t="s">
        <v>202</v>
      </c>
      <c r="G21" s="113"/>
      <c r="H21" s="114"/>
    </row>
    <row r="22" spans="1:8" ht="18" customHeight="1">
      <c r="A22" s="108"/>
      <c r="B22" s="108"/>
      <c r="C22" s="111"/>
      <c r="D22" s="110"/>
      <c r="E22" s="100" t="s">
        <v>89</v>
      </c>
      <c r="F22" s="146" t="s">
        <v>203</v>
      </c>
      <c r="G22" s="144"/>
      <c r="H22" s="145"/>
    </row>
    <row r="23" spans="1:8" ht="18" customHeight="1">
      <c r="A23" s="108"/>
      <c r="B23" s="108"/>
      <c r="C23" s="111"/>
      <c r="D23" s="110"/>
      <c r="E23" s="100" t="s">
        <v>137</v>
      </c>
      <c r="F23" s="143" t="s">
        <v>204</v>
      </c>
      <c r="G23" s="144"/>
      <c r="H23" s="145"/>
    </row>
    <row r="24" spans="1:8" ht="18.75" customHeight="1">
      <c r="A24" s="108"/>
      <c r="B24" s="108"/>
      <c r="C24" s="111"/>
      <c r="D24" s="110"/>
      <c r="E24" s="100" t="s">
        <v>90</v>
      </c>
      <c r="F24" s="143" t="s">
        <v>205</v>
      </c>
      <c r="G24" s="144"/>
      <c r="H24" s="145"/>
    </row>
    <row r="25" spans="1:8" ht="15.75" customHeight="1">
      <c r="A25" s="108"/>
      <c r="B25" s="108"/>
      <c r="C25" s="111"/>
      <c r="D25" s="110"/>
      <c r="E25" s="100" t="s">
        <v>91</v>
      </c>
      <c r="F25" s="143" t="s">
        <v>196</v>
      </c>
      <c r="G25" s="144"/>
      <c r="H25" s="145"/>
    </row>
    <row r="26" spans="1:8" ht="18" customHeight="1">
      <c r="A26" s="108"/>
      <c r="B26" s="108"/>
      <c r="C26" s="111"/>
      <c r="D26" s="110"/>
      <c r="E26" s="100" t="s">
        <v>149</v>
      </c>
      <c r="F26" s="143" t="s">
        <v>206</v>
      </c>
      <c r="G26" s="144"/>
      <c r="H26" s="145"/>
    </row>
    <row r="27" spans="1:8" ht="15.75" customHeight="1">
      <c r="A27" s="108"/>
      <c r="B27" s="108"/>
      <c r="C27" s="111"/>
      <c r="D27" s="110"/>
      <c r="E27" s="100"/>
      <c r="F27" s="115" t="s">
        <v>207</v>
      </c>
      <c r="G27" s="144"/>
      <c r="H27" s="145"/>
    </row>
    <row r="28" spans="1:8" ht="15.75" customHeight="1">
      <c r="A28" s="108"/>
      <c r="B28" s="108"/>
      <c r="C28" s="111"/>
      <c r="D28" s="110"/>
      <c r="E28" s="100" t="s">
        <v>87</v>
      </c>
      <c r="F28" s="143" t="s">
        <v>208</v>
      </c>
      <c r="G28" s="144"/>
      <c r="H28" s="145"/>
    </row>
    <row r="29" spans="1:8" ht="15.75" customHeight="1">
      <c r="A29" s="108"/>
      <c r="B29" s="108"/>
      <c r="C29" s="111"/>
      <c r="D29" s="110"/>
      <c r="E29" s="100"/>
      <c r="F29" s="905" t="s">
        <v>93</v>
      </c>
      <c r="G29" s="906"/>
      <c r="H29" s="907"/>
    </row>
    <row r="30" spans="1:8" ht="15.75" customHeight="1">
      <c r="A30" s="108"/>
      <c r="B30" s="108"/>
      <c r="C30" s="111"/>
      <c r="D30" s="108"/>
      <c r="E30" s="100" t="s">
        <v>87</v>
      </c>
      <c r="F30" s="899" t="s">
        <v>94</v>
      </c>
      <c r="G30" s="900"/>
      <c r="H30" s="901"/>
    </row>
    <row r="31" spans="1:8" ht="15.75" customHeight="1">
      <c r="A31" s="108"/>
      <c r="B31" s="108"/>
      <c r="C31" s="111"/>
      <c r="D31" s="108"/>
      <c r="E31" s="100" t="s">
        <v>88</v>
      </c>
      <c r="F31" s="899" t="s">
        <v>158</v>
      </c>
      <c r="G31" s="900"/>
      <c r="H31" s="901"/>
    </row>
    <row r="32" spans="1:8" ht="15.75" customHeight="1">
      <c r="A32" s="108"/>
      <c r="B32" s="108"/>
      <c r="C32" s="111"/>
      <c r="D32" s="108"/>
      <c r="E32" s="100"/>
      <c r="F32" s="905" t="s">
        <v>95</v>
      </c>
      <c r="G32" s="906"/>
      <c r="H32" s="907"/>
    </row>
    <row r="33" spans="1:8" ht="15.75" customHeight="1">
      <c r="A33" s="108"/>
      <c r="B33" s="108"/>
      <c r="C33" s="111"/>
      <c r="D33" s="108"/>
      <c r="E33" s="100" t="s">
        <v>87</v>
      </c>
      <c r="F33" s="899" t="s">
        <v>156</v>
      </c>
      <c r="G33" s="900"/>
      <c r="H33" s="901"/>
    </row>
    <row r="34" spans="1:8" ht="14.25" customHeight="1" thickBot="1">
      <c r="A34" s="108"/>
      <c r="B34" s="108"/>
      <c r="C34" s="111"/>
      <c r="D34" s="108"/>
      <c r="E34" s="100" t="s">
        <v>88</v>
      </c>
      <c r="F34" s="908" t="s">
        <v>96</v>
      </c>
      <c r="G34" s="909"/>
      <c r="H34" s="910"/>
    </row>
    <row r="35" spans="1:8" ht="39.75" customHeight="1" hidden="1">
      <c r="A35" s="108"/>
      <c r="B35" s="108"/>
      <c r="C35" s="111"/>
      <c r="D35" s="108"/>
      <c r="E35" s="100"/>
      <c r="F35" s="902"/>
      <c r="G35" s="903"/>
      <c r="H35" s="904"/>
    </row>
  </sheetData>
  <sheetProtection/>
  <mergeCells count="22">
    <mergeCell ref="F6:H6"/>
    <mergeCell ref="F7:H7"/>
    <mergeCell ref="B1:D1"/>
    <mergeCell ref="E1:H1"/>
    <mergeCell ref="F2:H2"/>
    <mergeCell ref="F3:H3"/>
    <mergeCell ref="F4:H4"/>
    <mergeCell ref="F5:H5"/>
    <mergeCell ref="F8:H8"/>
    <mergeCell ref="F10:H10"/>
    <mergeCell ref="F11:H11"/>
    <mergeCell ref="F12:H12"/>
    <mergeCell ref="F15:H15"/>
    <mergeCell ref="F29:H29"/>
    <mergeCell ref="F13:H13"/>
    <mergeCell ref="F14:H14"/>
    <mergeCell ref="F30:H30"/>
    <mergeCell ref="F35:H35"/>
    <mergeCell ref="F31:H31"/>
    <mergeCell ref="F32:H32"/>
    <mergeCell ref="F33:H33"/>
    <mergeCell ref="F34:H34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3"/>
  <sheetViews>
    <sheetView view="pageBreakPreview" zoomScale="115" zoomScaleNormal="75" zoomScaleSheetLayoutView="115" workbookViewId="0" topLeftCell="A31">
      <selection activeCell="E12" sqref="E12"/>
    </sheetView>
  </sheetViews>
  <sheetFormatPr defaultColWidth="9.140625" defaultRowHeight="12.75"/>
  <cols>
    <col min="1" max="1" width="19.28125" style="11" customWidth="1"/>
    <col min="2" max="2" width="10.28125" style="11" customWidth="1"/>
    <col min="3" max="3" width="29.57421875" style="11" customWidth="1"/>
    <col min="4" max="4" width="18.00390625" style="12" customWidth="1"/>
    <col min="5" max="5" width="15.421875" style="11" customWidth="1"/>
    <col min="6" max="6" width="7.140625" style="12" customWidth="1"/>
    <col min="7" max="7" width="72.28125" style="11" customWidth="1"/>
    <col min="8" max="8" width="9.140625" style="11" customWidth="1"/>
    <col min="9" max="9" width="8.57421875" style="11" customWidth="1"/>
    <col min="10" max="10" width="0.2890625" style="11" hidden="1" customWidth="1"/>
    <col min="11" max="11" width="9.140625" style="11" hidden="1" customWidth="1"/>
    <col min="12" max="16384" width="9.140625" style="11" customWidth="1"/>
  </cols>
  <sheetData>
    <row r="1" spans="2:10" ht="48.75" customHeight="1">
      <c r="B1" s="20"/>
      <c r="C1" s="923"/>
      <c r="D1" s="923"/>
      <c r="E1" s="923"/>
      <c r="F1" s="923"/>
      <c r="G1" s="923"/>
      <c r="H1" s="923"/>
      <c r="I1" s="20"/>
      <c r="J1" s="20"/>
    </row>
    <row r="2" spans="2:10" ht="25.5" customHeight="1">
      <c r="B2" s="924" t="s">
        <v>103</v>
      </c>
      <c r="C2" s="924"/>
      <c r="D2" s="924"/>
      <c r="E2" s="924"/>
      <c r="F2" s="924"/>
      <c r="G2" s="924"/>
      <c r="H2" s="441"/>
      <c r="I2" s="20"/>
      <c r="J2" s="20"/>
    </row>
    <row r="3" spans="2:10" ht="21.75" customHeight="1">
      <c r="B3" s="925" t="s">
        <v>312</v>
      </c>
      <c r="C3" s="925"/>
      <c r="D3" s="442"/>
      <c r="E3" s="442"/>
      <c r="F3" s="925" t="s">
        <v>219</v>
      </c>
      <c r="G3" s="925"/>
      <c r="H3" s="443"/>
      <c r="I3" s="20"/>
      <c r="J3" s="20"/>
    </row>
    <row r="4" spans="2:10" ht="21" customHeight="1">
      <c r="B4" s="920" t="s">
        <v>256</v>
      </c>
      <c r="C4" s="920"/>
      <c r="D4" s="444"/>
      <c r="E4" s="444"/>
      <c r="F4" s="920" t="s">
        <v>257</v>
      </c>
      <c r="G4" s="920"/>
      <c r="H4" s="445"/>
      <c r="I4" s="20"/>
      <c r="J4" s="20"/>
    </row>
    <row r="5" spans="2:10" ht="21.75" customHeight="1">
      <c r="B5" s="920" t="s">
        <v>114</v>
      </c>
      <c r="C5" s="920"/>
      <c r="D5" s="444"/>
      <c r="E5" s="444"/>
      <c r="F5" s="920" t="s">
        <v>369</v>
      </c>
      <c r="G5" s="920"/>
      <c r="H5" s="445"/>
      <c r="I5" s="20"/>
      <c r="J5" s="20"/>
    </row>
    <row r="6" spans="2:10" ht="9.75" customHeight="1">
      <c r="B6" s="446"/>
      <c r="C6" s="446"/>
      <c r="D6" s="446"/>
      <c r="E6" s="446"/>
      <c r="F6" s="446"/>
      <c r="G6" s="446"/>
      <c r="H6" s="445"/>
      <c r="I6" s="20"/>
      <c r="J6" s="20"/>
    </row>
    <row r="7" spans="2:10" ht="6" customHeight="1">
      <c r="B7" s="445"/>
      <c r="C7" s="921"/>
      <c r="D7" s="921"/>
      <c r="E7" s="921"/>
      <c r="F7" s="921"/>
      <c r="G7" s="921"/>
      <c r="H7" s="445"/>
      <c r="I7" s="20"/>
      <c r="J7" s="20"/>
    </row>
    <row r="8" spans="2:10" ht="22.5" customHeight="1">
      <c r="B8" s="922" t="s">
        <v>115</v>
      </c>
      <c r="C8" s="922"/>
      <c r="D8" s="922"/>
      <c r="E8" s="922"/>
      <c r="F8" s="922"/>
      <c r="G8" s="922"/>
      <c r="H8" s="445"/>
      <c r="I8" s="20"/>
      <c r="J8" s="20"/>
    </row>
    <row r="9" spans="2:8" ht="18.75">
      <c r="B9" s="445"/>
      <c r="C9" s="445"/>
      <c r="D9" s="447"/>
      <c r="E9" s="445"/>
      <c r="F9" s="447"/>
      <c r="G9" s="445"/>
      <c r="H9" s="445"/>
    </row>
    <row r="10" spans="2:8" ht="18.75">
      <c r="B10" s="922" t="s">
        <v>116</v>
      </c>
      <c r="C10" s="922"/>
      <c r="D10" s="922"/>
      <c r="E10" s="922"/>
      <c r="F10" s="922"/>
      <c r="G10" s="922"/>
      <c r="H10" s="922"/>
    </row>
    <row r="11" spans="2:8" ht="18.75">
      <c r="B11" s="922" t="s">
        <v>313</v>
      </c>
      <c r="C11" s="922"/>
      <c r="D11" s="922"/>
      <c r="E11" s="922"/>
      <c r="F11" s="922"/>
      <c r="G11" s="922"/>
      <c r="H11" s="922"/>
    </row>
    <row r="12" spans="2:8" ht="18.75">
      <c r="B12" s="445"/>
      <c r="C12" s="445"/>
      <c r="D12" s="447"/>
      <c r="E12" s="445"/>
      <c r="F12" s="447"/>
      <c r="G12" s="445"/>
      <c r="H12" s="445"/>
    </row>
    <row r="13" ht="12.75">
      <c r="B13" s="11" t="s">
        <v>117</v>
      </c>
    </row>
  </sheetData>
  <sheetProtection/>
  <mergeCells count="12">
    <mergeCell ref="C1:H1"/>
    <mergeCell ref="B2:G2"/>
    <mergeCell ref="B3:C3"/>
    <mergeCell ref="F3:G3"/>
    <mergeCell ref="B4:C4"/>
    <mergeCell ref="F4:G4"/>
    <mergeCell ref="B5:C5"/>
    <mergeCell ref="F5:G5"/>
    <mergeCell ref="C7:G7"/>
    <mergeCell ref="B8:G8"/>
    <mergeCell ref="B10:H10"/>
    <mergeCell ref="B11:H11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2020-11-06T11:12:00Z</cp:lastPrinted>
  <dcterms:created xsi:type="dcterms:W3CDTF">2005-01-19T10:32:31Z</dcterms:created>
  <dcterms:modified xsi:type="dcterms:W3CDTF">2022-02-09T08:39:39Z</dcterms:modified>
  <cp:category/>
  <cp:version/>
  <cp:contentType/>
  <cp:contentStatus/>
</cp:coreProperties>
</file>